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784" activeTab="0"/>
  </bookViews>
  <sheets>
    <sheet name="Planning Annuel " sheetId="1" r:id="rId1"/>
    <sheet name="BO 2002" sheetId="2" r:id="rId2"/>
    <sheet name="Explication de l'annualisation" sheetId="3" r:id="rId3"/>
    <sheet name="CALCUL RECTORAT " sheetId="4" r:id="rId4"/>
  </sheets>
  <definedNames>
    <definedName name="_xlnm.Print_Area" localSheetId="0">'Planning Annuel '!$A$1:$AJ$46</definedName>
  </definedNames>
  <calcPr fullCalcOnLoad="1"/>
</workbook>
</file>

<file path=xl/sharedStrings.xml><?xml version="1.0" encoding="utf-8"?>
<sst xmlns="http://schemas.openxmlformats.org/spreadsheetml/2006/main" count="480" uniqueCount="82">
  <si>
    <t>M</t>
  </si>
  <si>
    <t>V</t>
  </si>
  <si>
    <t>Me</t>
  </si>
  <si>
    <t>S</t>
  </si>
  <si>
    <t>L</t>
  </si>
  <si>
    <t>J</t>
  </si>
  <si>
    <t>Jours fériés</t>
  </si>
  <si>
    <t>REPARTITION HEBDOMADAIRE EN PERIODE "PRESENCE DES ELEVES"</t>
  </si>
  <si>
    <t>REPARTITION HEBDOMADAIRE EN PERIODE "ABSENCE DES ELEVES"</t>
  </si>
  <si>
    <t>MATIN</t>
  </si>
  <si>
    <t>Pause repas</t>
  </si>
  <si>
    <t>APRES-MIDI</t>
  </si>
  <si>
    <t>Total journée</t>
  </si>
  <si>
    <t>H. début</t>
  </si>
  <si>
    <t>H. fin</t>
  </si>
  <si>
    <t>Total M</t>
  </si>
  <si>
    <t>Total A-M</t>
  </si>
  <si>
    <t>TOTAL</t>
  </si>
  <si>
    <t>EPLE:</t>
  </si>
  <si>
    <t>Nom Prénom:</t>
  </si>
  <si>
    <t>Fonctions: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</si>
  <si>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</si>
  <si>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</si>
  <si>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</si>
  <si>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</si>
  <si>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</si>
  <si>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</si>
  <si>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</si>
  <si>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</si>
  <si>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</si>
  <si>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</si>
  <si>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</si>
  <si>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</si>
  <si>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FERIE</t>
  </si>
  <si>
    <t>D</t>
  </si>
  <si>
    <t>Annualisation des 35H avec 5 semaines de Congés Annuelles</t>
  </si>
  <si>
    <t>Annualisation des 35H avec 9 semaines de Congés Annuelles</t>
  </si>
  <si>
    <t>365 jours dans l’année</t>
  </si>
  <si>
    <t>- 104 samedi et dimanche</t>
  </si>
  <si>
    <t>- 25 jours de congés</t>
  </si>
  <si>
    <t>-45 jours de congés</t>
  </si>
  <si>
    <t>- 8 jours fériés en moyenne</t>
  </si>
  <si>
    <t>= 228 jours travaillés en moyenne</t>
  </si>
  <si>
    <t>= 208 jours travaillés en moyenne</t>
  </si>
  <si>
    <t>Nombre de jours travaillés</t>
  </si>
  <si>
    <t>228</t>
  </si>
  <si>
    <t>208</t>
  </si>
  <si>
    <t>Nombre d'heures / jour</t>
  </si>
  <si>
    <t>7</t>
  </si>
  <si>
    <t>Total</t>
  </si>
  <si>
    <t>1600</t>
  </si>
  <si>
    <t>1460</t>
  </si>
  <si>
    <t>Journée de solidarité (heures)</t>
  </si>
  <si>
    <t>heure de fractionnement</t>
  </si>
  <si>
    <t>-14</t>
  </si>
  <si>
    <t>Heures annuelles à répartir</t>
  </si>
  <si>
    <t>1593</t>
  </si>
  <si>
    <t>1453</t>
  </si>
  <si>
    <t>Les résultats sont arrondis au chiffre supérieur</t>
  </si>
  <si>
    <t>Amplitude journalière*</t>
  </si>
  <si>
    <t>entre 5H et 11H</t>
  </si>
  <si>
    <t>Amplitude Hebdomadaire*</t>
  </si>
  <si>
    <t>Pics d'activités*</t>
  </si>
  <si>
    <t>Annualisation pour les Administratifs</t>
  </si>
  <si>
    <t>CALENDRIER SCOLAIRE  2022-2023</t>
  </si>
  <si>
    <t>amplitude hebdomadaire max seulement 8 fois par an</t>
  </si>
  <si>
    <t>selon filière</t>
  </si>
  <si>
    <r>
      <t>texte de référence :</t>
    </r>
    <r>
      <rPr>
        <b/>
        <sz val="14"/>
        <color indexed="8"/>
        <rFont val="Calibri"/>
        <family val="2"/>
      </rPr>
      <t xml:space="preserve"> BO du 4 février 2002 sur l'aménagement et réduction du temps de travail personnels IATOSS </t>
    </r>
  </si>
  <si>
    <t>https://www.education.gouv.fr/bo/2002/special4/texte.htm</t>
  </si>
  <si>
    <t xml:space="preserve">Aménagement et Réduction du temps de travail des personnels IATOSS </t>
  </si>
  <si>
    <t>Texte de référence:</t>
  </si>
  <si>
    <t>Extrait du BO à retenir</t>
  </si>
  <si>
    <t>Total à l'année</t>
  </si>
  <si>
    <t>5 semaines de Congés Annuels*</t>
  </si>
  <si>
    <t>4 semaines de CA* supplémentaires</t>
  </si>
  <si>
    <t>Légende</t>
  </si>
  <si>
    <t>Calcul</t>
  </si>
  <si>
    <t>Total à répartir</t>
  </si>
  <si>
    <t>2 jours de fractionnements</t>
  </si>
  <si>
    <t>nbre d'heures &gt;35H</t>
  </si>
  <si>
    <t>ARTT</t>
  </si>
  <si>
    <t>nbre de S +35h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</si>
</sst>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h]:mm:ss;@"/>
    <numFmt numFmtId="166" formatCode="&quot;Vrai&quot;;&quot;Vrai&quot;;&quot;Faux&quot;"/>
    <numFmt numFmtId="167" formatCode="&quot;Actif&quot;;&quot;Actif&quot;;&quot;Inactif&quot;"/>
    <numFmt numFmtId="168" formatCode="[$-40C]mmm\-yy"/>
    <numFmt numFmtId="169" formatCode="[$-40C]dddd\ d\ mmmm\ yyyy"/>
    <numFmt numFmtId="170" formatCode="[h]:mm"/>
    <numFmt numFmtId="171" formatCode="hh:mm:ss"/>
    <numFmt numFmtId="172" formatCode="h:mm;@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0"/>
    </font>
    <font>
      <i/>
      <sz val="26"/>
      <color indexed="8"/>
      <name val="Albertus MT"/>
      <family val="2"/>
    </font>
    <font>
      <b/>
      <i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0"/>
    </font>
    <font>
      <sz val="10"/>
      <name val="Arial"/>
      <family val="0"/>
    </font>
    <font>
      <u val="single"/>
      <sz val="11"/>
      <color indexed="8"/>
      <name val="Calibri"/>
      <family val="0"/>
    </font>
    <font>
      <b/>
      <i/>
      <sz val="14"/>
      <color indexed="8"/>
      <name val="Calibri"/>
      <family val="2"/>
    </font>
    <font>
      <u val="single"/>
      <sz val="11"/>
      <color indexed="12"/>
      <name val="Calibri"/>
      <family val="0"/>
    </font>
    <font>
      <b/>
      <i/>
      <u val="single"/>
      <sz val="16"/>
      <color indexed="8"/>
      <name val="Calibri"/>
      <family val="2"/>
    </font>
    <font>
      <b/>
      <sz val="28"/>
      <color indexed="10"/>
      <name val="Calibri"/>
      <family val="2"/>
    </font>
    <font>
      <b/>
      <sz val="10"/>
      <color indexed="10"/>
      <name val="Calibri"/>
      <family val="0"/>
    </font>
    <font>
      <b/>
      <i/>
      <sz val="11"/>
      <color indexed="8"/>
      <name val="Calibri"/>
      <family val="2"/>
    </font>
    <font>
      <b/>
      <sz val="18"/>
      <color indexed="8"/>
      <name val="Arial"/>
      <family val="0"/>
    </font>
    <font>
      <b/>
      <sz val="18"/>
      <color indexed="10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Alignment="0" applyProtection="0"/>
    <xf numFmtId="0" fontId="10" fillId="0" borderId="2" applyNumberFormat="0" applyFill="0" applyAlignment="0" applyProtection="0"/>
    <xf numFmtId="0" fontId="0" fillId="4" borderId="3" applyNumberFormat="0" applyFont="0" applyAlignment="0" applyProtection="0"/>
    <xf numFmtId="0" fontId="11" fillId="3" borderId="1" applyNumberFormat="0" applyAlignment="0" applyProtection="0"/>
    <xf numFmtId="0" fontId="12" fillId="16" borderId="0" applyNumberFormat="0" applyBorder="0" applyAlignment="0" applyProtection="0"/>
    <xf numFmtId="0" fontId="38" fillId="0" borderId="0" applyNumberFormat="0" applyFill="0" applyBorder="0" applyAlignment="0" applyProtection="0"/>
    <xf numFmtId="43" fontId="35" fillId="0" borderId="0" applyFill="0" applyBorder="0" applyAlignment="0" applyProtection="0"/>
    <xf numFmtId="41" fontId="35" fillId="0" borderId="0" applyFill="0" applyBorder="0" applyAlignment="0" applyProtection="0"/>
    <xf numFmtId="44" fontId="35" fillId="0" borderId="0" applyFill="0" applyBorder="0" applyAlignment="0" applyProtection="0"/>
    <xf numFmtId="42" fontId="35" fillId="0" borderId="0" applyFill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9" fontId="35" fillId="0" borderId="0" applyFill="0" applyBorder="0" applyAlignment="0" applyProtection="0"/>
    <xf numFmtId="0" fontId="14" fillId="18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9" borderId="9" applyNumberFormat="0" applyAlignment="0" applyProtection="0"/>
  </cellStyleXfs>
  <cellXfs count="250"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1" fillId="20" borderId="11" xfId="0" applyFont="1" applyFill="1" applyBorder="1" applyAlignment="1" applyProtection="1">
      <alignment/>
      <protection/>
    </xf>
    <xf numFmtId="0" fontId="1" fillId="20" borderId="12" xfId="0" applyFont="1" applyFill="1" applyBorder="1" applyAlignment="1" applyProtection="1">
      <alignment/>
      <protection/>
    </xf>
    <xf numFmtId="0" fontId="1" fillId="21" borderId="11" xfId="0" applyFont="1" applyFill="1" applyBorder="1" applyAlignment="1" applyProtection="1">
      <alignment/>
      <protection/>
    </xf>
    <xf numFmtId="0" fontId="1" fillId="21" borderId="12" xfId="0" applyFont="1" applyFill="1" applyBorder="1" applyAlignment="1" applyProtection="1">
      <alignment/>
      <protection/>
    </xf>
    <xf numFmtId="0" fontId="1" fillId="22" borderId="12" xfId="0" applyFont="1" applyFill="1" applyBorder="1" applyAlignment="1" applyProtection="1">
      <alignment/>
      <protection/>
    </xf>
    <xf numFmtId="0" fontId="1" fillId="23" borderId="11" xfId="0" applyFont="1" applyFill="1" applyBorder="1" applyAlignment="1" applyProtection="1">
      <alignment/>
      <protection/>
    </xf>
    <xf numFmtId="0" fontId="1" fillId="23" borderId="12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/>
      <protection/>
    </xf>
    <xf numFmtId="0" fontId="1" fillId="24" borderId="12" xfId="0" applyFont="1" applyFill="1" applyBorder="1" applyAlignment="1" applyProtection="1">
      <alignment/>
      <protection/>
    </xf>
    <xf numFmtId="46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46" fontId="23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7" fillId="22" borderId="13" xfId="0" applyFont="1" applyFill="1" applyBorder="1" applyAlignment="1" applyProtection="1">
      <alignment horizontal="center" vertical="center"/>
      <protection/>
    </xf>
    <xf numFmtId="0" fontId="0" fillId="22" borderId="0" xfId="0" applyFont="1" applyFill="1" applyAlignment="1" applyProtection="1">
      <alignment/>
      <protection/>
    </xf>
    <xf numFmtId="0" fontId="0" fillId="22" borderId="14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22" borderId="13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22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22" borderId="13" xfId="0" applyFont="1" applyFill="1" applyBorder="1" applyAlignment="1" applyProtection="1">
      <alignment/>
      <protection/>
    </xf>
    <xf numFmtId="0" fontId="29" fillId="0" borderId="13" xfId="0" applyFont="1" applyFill="1" applyBorder="1" applyAlignment="1" applyProtection="1">
      <alignment/>
      <protection/>
    </xf>
    <xf numFmtId="0" fontId="29" fillId="22" borderId="13" xfId="0" applyFont="1" applyFill="1" applyBorder="1" applyAlignment="1" applyProtection="1">
      <alignment/>
      <protection/>
    </xf>
    <xf numFmtId="0" fontId="29" fillId="0" borderId="15" xfId="0" applyFont="1" applyFill="1" applyBorder="1" applyAlignment="1" applyProtection="1">
      <alignment/>
      <protection/>
    </xf>
    <xf numFmtId="0" fontId="29" fillId="0" borderId="16" xfId="0" applyFont="1" applyFill="1" applyBorder="1" applyAlignment="1" applyProtection="1">
      <alignment/>
      <protection/>
    </xf>
    <xf numFmtId="0" fontId="29" fillId="22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22" borderId="15" xfId="0" applyFont="1" applyFill="1" applyBorder="1" applyAlignment="1" applyProtection="1">
      <alignment/>
      <protection/>
    </xf>
    <xf numFmtId="0" fontId="0" fillId="22" borderId="16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22" borderId="17" xfId="0" applyFont="1" applyFill="1" applyBorder="1" applyAlignment="1" applyProtection="1">
      <alignment horizontal="center" vertical="center"/>
      <protection/>
    </xf>
    <xf numFmtId="0" fontId="27" fillId="22" borderId="10" xfId="0" applyFont="1" applyFill="1" applyBorder="1" applyAlignment="1" applyProtection="1">
      <alignment horizontal="center" vertical="center"/>
      <protection/>
    </xf>
    <xf numFmtId="0" fontId="0" fillId="22" borderId="18" xfId="0" applyFont="1" applyFill="1" applyBorder="1" applyAlignment="1" applyProtection="1">
      <alignment/>
      <protection/>
    </xf>
    <xf numFmtId="0" fontId="32" fillId="22" borderId="1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33" fillId="22" borderId="0" xfId="0" applyFont="1" applyFill="1" applyAlignment="1" applyProtection="1">
      <alignment horizontal="center"/>
      <protection/>
    </xf>
    <xf numFmtId="0" fontId="33" fillId="22" borderId="16" xfId="0" applyFont="1" applyFill="1" applyBorder="1" applyAlignment="1" applyProtection="1">
      <alignment horizontal="center"/>
      <protection/>
    </xf>
    <xf numFmtId="0" fontId="33" fillId="0" borderId="0" xfId="0" applyFont="1" applyFill="1" applyAlignment="1" applyProtection="1">
      <alignment horizontal="center"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2" fillId="0" borderId="0" xfId="53" applyFont="1" applyFill="1" applyProtection="1">
      <alignment/>
      <protection/>
    </xf>
    <xf numFmtId="0" fontId="1" fillId="0" borderId="0" xfId="53" applyFont="1" applyFill="1" applyProtection="1">
      <alignment/>
      <protection/>
    </xf>
    <xf numFmtId="0" fontId="0" fillId="0" borderId="0" xfId="53" applyFill="1" applyProtection="1">
      <alignment/>
      <protection/>
    </xf>
    <xf numFmtId="0" fontId="1" fillId="25" borderId="11" xfId="0" applyFont="1" applyFill="1" applyBorder="1" applyAlignment="1" applyProtection="1">
      <alignment/>
      <protection/>
    </xf>
    <xf numFmtId="0" fontId="1" fillId="25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1" fillId="26" borderId="11" xfId="0" applyFont="1" applyFill="1" applyBorder="1" applyAlignment="1" applyProtection="1">
      <alignment/>
      <protection/>
    </xf>
    <xf numFmtId="0" fontId="1" fillId="26" borderId="12" xfId="0" applyFont="1" applyFill="1" applyBorder="1" applyAlignment="1" applyProtection="1">
      <alignment/>
      <protection/>
    </xf>
    <xf numFmtId="0" fontId="1" fillId="27" borderId="11" xfId="0" applyFont="1" applyFill="1" applyBorder="1" applyAlignment="1" applyProtection="1">
      <alignment/>
      <protection/>
    </xf>
    <xf numFmtId="0" fontId="1" fillId="27" borderId="12" xfId="0" applyFont="1" applyFill="1" applyBorder="1" applyAlignment="1" applyProtection="1">
      <alignment/>
      <protection/>
    </xf>
    <xf numFmtId="46" fontId="1" fillId="28" borderId="20" xfId="53" applyNumberFormat="1" applyFont="1" applyFill="1" applyBorder="1" applyAlignment="1" applyProtection="1">
      <alignment horizontal="center"/>
      <protection/>
    </xf>
    <xf numFmtId="46" fontId="1" fillId="28" borderId="21" xfId="53" applyNumberFormat="1" applyFont="1" applyFill="1" applyBorder="1" applyAlignment="1" applyProtection="1">
      <alignment horizontal="center"/>
      <protection/>
    </xf>
    <xf numFmtId="46" fontId="1" fillId="28" borderId="22" xfId="53" applyNumberFormat="1" applyFont="1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1" fillId="25" borderId="23" xfId="0" applyFont="1" applyFill="1" applyBorder="1" applyAlignment="1" applyProtection="1">
      <alignment/>
      <protection/>
    </xf>
    <xf numFmtId="0" fontId="1" fillId="20" borderId="24" xfId="0" applyFont="1" applyFill="1" applyBorder="1" applyAlignment="1" applyProtection="1">
      <alignment/>
      <protection/>
    </xf>
    <xf numFmtId="0" fontId="1" fillId="20" borderId="23" xfId="0" applyFont="1" applyFill="1" applyBorder="1" applyAlignment="1" applyProtection="1">
      <alignment/>
      <protection/>
    </xf>
    <xf numFmtId="0" fontId="1" fillId="22" borderId="23" xfId="0" applyFont="1" applyFill="1" applyBorder="1" applyAlignment="1" applyProtection="1">
      <alignment/>
      <protection/>
    </xf>
    <xf numFmtId="0" fontId="1" fillId="27" borderId="23" xfId="0" applyFont="1" applyFill="1" applyBorder="1" applyAlignment="1" applyProtection="1">
      <alignment/>
      <protection/>
    </xf>
    <xf numFmtId="0" fontId="1" fillId="29" borderId="17" xfId="0" applyFont="1" applyFill="1" applyBorder="1" applyAlignment="1" applyProtection="1">
      <alignment/>
      <protection/>
    </xf>
    <xf numFmtId="46" fontId="1" fillId="29" borderId="25" xfId="0" applyNumberFormat="1" applyFont="1" applyFill="1" applyBorder="1" applyAlignment="1" applyProtection="1">
      <alignment horizontal="center"/>
      <protection/>
    </xf>
    <xf numFmtId="0" fontId="1" fillId="29" borderId="26" xfId="0" applyFont="1" applyFill="1" applyBorder="1" applyAlignment="1" applyProtection="1">
      <alignment/>
      <protection/>
    </xf>
    <xf numFmtId="0" fontId="1" fillId="29" borderId="27" xfId="0" applyFont="1" applyFill="1" applyBorder="1" applyAlignment="1" applyProtection="1">
      <alignment/>
      <protection/>
    </xf>
    <xf numFmtId="0" fontId="1" fillId="20" borderId="28" xfId="0" applyFont="1" applyFill="1" applyBorder="1" applyAlignment="1" applyProtection="1">
      <alignment/>
      <protection/>
    </xf>
    <xf numFmtId="0" fontId="1" fillId="20" borderId="26" xfId="0" applyFont="1" applyFill="1" applyBorder="1" applyAlignment="1" applyProtection="1">
      <alignment/>
      <protection/>
    </xf>
    <xf numFmtId="0" fontId="1" fillId="21" borderId="28" xfId="0" applyFont="1" applyFill="1" applyBorder="1" applyAlignment="1" applyProtection="1">
      <alignment/>
      <protection/>
    </xf>
    <xf numFmtId="0" fontId="1" fillId="29" borderId="28" xfId="0" applyFont="1" applyFill="1" applyBorder="1" applyAlignment="1" applyProtection="1">
      <alignment/>
      <protection/>
    </xf>
    <xf numFmtId="0" fontId="1" fillId="25" borderId="28" xfId="0" applyFont="1" applyFill="1" applyBorder="1" applyAlignment="1" applyProtection="1">
      <alignment/>
      <protection/>
    </xf>
    <xf numFmtId="0" fontId="1" fillId="25" borderId="26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1" fillId="0" borderId="31" xfId="0" applyFont="1" applyFill="1" applyBorder="1" applyAlignment="1" applyProtection="1">
      <alignment horizontal="center" vertical="center"/>
      <protection/>
    </xf>
    <xf numFmtId="0" fontId="41" fillId="0" borderId="30" xfId="0" applyFont="1" applyFill="1" applyBorder="1" applyAlignment="1" applyProtection="1">
      <alignment horizontal="center" vertical="center"/>
      <protection/>
    </xf>
    <xf numFmtId="46" fontId="4" fillId="0" borderId="31" xfId="0" applyNumberFormat="1" applyFont="1" applyFill="1" applyBorder="1" applyAlignment="1" applyProtection="1">
      <alignment horizontal="center" vertical="center" wrapText="1"/>
      <protection/>
    </xf>
    <xf numFmtId="46" fontId="4" fillId="0" borderId="30" xfId="0" applyNumberFormat="1" applyFont="1" applyFill="1" applyBorder="1" applyAlignment="1" applyProtection="1">
      <alignment horizontal="center" vertical="center" wrapText="1"/>
      <protection/>
    </xf>
    <xf numFmtId="46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30" borderId="13" xfId="0" applyFill="1" applyBorder="1" applyAlignment="1" applyProtection="1">
      <alignment/>
      <protection/>
    </xf>
    <xf numFmtId="0" fontId="0" fillId="31" borderId="13" xfId="0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28" fillId="12" borderId="13" xfId="0" applyFont="1" applyFill="1" applyBorder="1" applyAlignment="1" applyProtection="1">
      <alignment horizontal="center" vertical="center"/>
      <protection/>
    </xf>
    <xf numFmtId="0" fontId="0" fillId="12" borderId="0" xfId="0" applyFont="1" applyFill="1" applyAlignment="1" applyProtection="1">
      <alignment/>
      <protection/>
    </xf>
    <xf numFmtId="0" fontId="28" fillId="36" borderId="13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/>
    </xf>
    <xf numFmtId="17" fontId="2" fillId="0" borderId="33" xfId="0" applyNumberFormat="1" applyFont="1" applyFill="1" applyBorder="1" applyAlignment="1" applyProtection="1">
      <alignment horizontal="center"/>
      <protection/>
    </xf>
    <xf numFmtId="17" fontId="2" fillId="0" borderId="34" xfId="0" applyNumberFormat="1" applyFont="1" applyFill="1" applyBorder="1" applyAlignment="1" applyProtection="1">
      <alignment horizontal="center"/>
      <protection/>
    </xf>
    <xf numFmtId="17" fontId="2" fillId="0" borderId="35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center"/>
      <protection/>
    </xf>
    <xf numFmtId="17" fontId="2" fillId="0" borderId="36" xfId="0" applyNumberFormat="1" applyFont="1" applyFill="1" applyBorder="1" applyAlignment="1" applyProtection="1">
      <alignment horizontal="center"/>
      <protection/>
    </xf>
    <xf numFmtId="0" fontId="5" fillId="37" borderId="37" xfId="0" applyFont="1" applyFill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17" fontId="2" fillId="0" borderId="40" xfId="0" applyNumberFormat="1" applyFont="1" applyFill="1" applyBorder="1" applyAlignment="1" applyProtection="1">
      <alignment horizontal="center"/>
      <protection/>
    </xf>
    <xf numFmtId="0" fontId="2" fillId="28" borderId="41" xfId="53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20" fontId="0" fillId="33" borderId="0" xfId="0" applyNumberFormat="1" applyFill="1" applyBorder="1" applyAlignment="1" applyProtection="1">
      <alignment horizontal="center"/>
      <protection/>
    </xf>
    <xf numFmtId="46" fontId="1" fillId="28" borderId="42" xfId="53" applyNumberFormat="1" applyFont="1" applyFill="1" applyBorder="1" applyAlignment="1" applyProtection="1">
      <alignment horizontal="center"/>
      <protection/>
    </xf>
    <xf numFmtId="0" fontId="1" fillId="28" borderId="43" xfId="53" applyFont="1" applyFill="1" applyBorder="1" applyAlignment="1" applyProtection="1">
      <alignment horizontal="center" vertical="center" textRotation="255" wrapText="1"/>
      <protection/>
    </xf>
    <xf numFmtId="0" fontId="38" fillId="0" borderId="0" xfId="46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2" fillId="22" borderId="44" xfId="0" applyFont="1" applyFill="1" applyBorder="1" applyAlignment="1" applyProtection="1">
      <alignment horizontal="center" vertical="center" wrapText="1"/>
      <protection/>
    </xf>
    <xf numFmtId="0" fontId="32" fillId="22" borderId="45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horizontal="center" vertical="center"/>
      <protection/>
    </xf>
    <xf numFmtId="0" fontId="25" fillId="0" borderId="46" xfId="0" applyFont="1" applyFill="1" applyBorder="1" applyAlignment="1" applyProtection="1">
      <alignment horizontal="center" vertical="center" wrapText="1"/>
      <protection/>
    </xf>
    <xf numFmtId="0" fontId="25" fillId="0" borderId="47" xfId="0" applyFont="1" applyFill="1" applyBorder="1" applyAlignment="1" applyProtection="1">
      <alignment horizontal="center" vertical="center" wrapText="1"/>
      <protection/>
    </xf>
    <xf numFmtId="0" fontId="26" fillId="22" borderId="47" xfId="0" applyFont="1" applyFill="1" applyBorder="1" applyAlignment="1" applyProtection="1">
      <alignment horizontal="center" vertical="center" wrapText="1"/>
      <protection/>
    </xf>
    <xf numFmtId="0" fontId="26" fillId="22" borderId="48" xfId="0" applyFont="1" applyFill="1" applyBorder="1" applyAlignment="1" applyProtection="1">
      <alignment horizontal="center" vertical="center" wrapText="1"/>
      <protection/>
    </xf>
    <xf numFmtId="0" fontId="30" fillId="0" borderId="38" xfId="0" applyFont="1" applyFill="1" applyBorder="1" applyAlignment="1" applyProtection="1">
      <alignment horizontal="center" vertical="center"/>
      <protection/>
    </xf>
    <xf numFmtId="0" fontId="1" fillId="23" borderId="28" xfId="0" applyFont="1" applyFill="1" applyBorder="1" applyAlignment="1" applyProtection="1">
      <alignment/>
      <protection/>
    </xf>
    <xf numFmtId="0" fontId="1" fillId="23" borderId="26" xfId="0" applyFont="1" applyFill="1" applyBorder="1" applyAlignment="1" applyProtection="1">
      <alignment/>
      <protection/>
    </xf>
    <xf numFmtId="0" fontId="2" fillId="39" borderId="49" xfId="53" applyFont="1" applyFill="1" applyBorder="1" applyAlignment="1" applyProtection="1">
      <alignment horizontal="center"/>
      <protection/>
    </xf>
    <xf numFmtId="0" fontId="2" fillId="39" borderId="50" xfId="53" applyFont="1" applyFill="1" applyBorder="1" applyAlignment="1" applyProtection="1">
      <alignment horizontal="center"/>
      <protection/>
    </xf>
    <xf numFmtId="0" fontId="2" fillId="39" borderId="51" xfId="53" applyFont="1" applyFill="1" applyBorder="1" applyAlignment="1" applyProtection="1">
      <alignment horizontal="center"/>
      <protection/>
    </xf>
    <xf numFmtId="0" fontId="2" fillId="39" borderId="52" xfId="53" applyFont="1" applyFill="1" applyBorder="1" applyAlignment="1" applyProtection="1">
      <alignment horizontal="center" vertical="center"/>
      <protection/>
    </xf>
    <xf numFmtId="0" fontId="2" fillId="39" borderId="53" xfId="53" applyFont="1" applyFill="1" applyBorder="1" applyAlignment="1" applyProtection="1">
      <alignment horizontal="center" vertical="center" wrapText="1"/>
      <protection/>
    </xf>
    <xf numFmtId="0" fontId="2" fillId="39" borderId="54" xfId="53" applyFont="1" applyFill="1" applyBorder="1" applyAlignment="1" applyProtection="1">
      <alignment horizontal="center" vertical="center" wrapText="1"/>
      <protection/>
    </xf>
    <xf numFmtId="0" fontId="2" fillId="39" borderId="55" xfId="53" applyFont="1" applyFill="1" applyBorder="1" applyAlignment="1" applyProtection="1">
      <alignment horizontal="center" vertical="center"/>
      <protection/>
    </xf>
    <xf numFmtId="0" fontId="2" fillId="39" borderId="24" xfId="53" applyFont="1" applyFill="1" applyBorder="1" applyAlignment="1" applyProtection="1">
      <alignment horizontal="center" vertical="center"/>
      <protection/>
    </xf>
    <xf numFmtId="46" fontId="2" fillId="39" borderId="24" xfId="53" applyNumberFormat="1" applyFont="1" applyFill="1" applyBorder="1" applyAlignment="1" applyProtection="1">
      <alignment horizontal="center" vertical="center"/>
      <protection/>
    </xf>
    <xf numFmtId="46" fontId="2" fillId="39" borderId="56" xfId="53" applyNumberFormat="1" applyFont="1" applyFill="1" applyBorder="1" applyAlignment="1" applyProtection="1">
      <alignment horizontal="center" vertical="center"/>
      <protection/>
    </xf>
    <xf numFmtId="46" fontId="34" fillId="39" borderId="52" xfId="53" applyNumberFormat="1" applyFont="1" applyFill="1" applyBorder="1" applyAlignment="1" applyProtection="1">
      <alignment horizontal="center" vertical="center"/>
      <protection/>
    </xf>
    <xf numFmtId="46" fontId="34" fillId="39" borderId="53" xfId="53" applyNumberFormat="1" applyFont="1" applyFill="1" applyBorder="1" applyAlignment="1" applyProtection="1">
      <alignment horizontal="center" vertical="center"/>
      <protection/>
    </xf>
    <xf numFmtId="46" fontId="34" fillId="39" borderId="57" xfId="53" applyNumberFormat="1" applyFont="1" applyFill="1" applyBorder="1" applyAlignment="1" applyProtection="1">
      <alignment horizontal="center" vertical="center"/>
      <protection/>
    </xf>
    <xf numFmtId="46" fontId="34" fillId="39" borderId="58" xfId="53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/>
      <protection/>
    </xf>
    <xf numFmtId="0" fontId="1" fillId="21" borderId="23" xfId="0" applyFont="1" applyFill="1" applyBorder="1" applyAlignment="1" applyProtection="1">
      <alignment/>
      <protection/>
    </xf>
    <xf numFmtId="0" fontId="1" fillId="21" borderId="59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20" fontId="0" fillId="0" borderId="0" xfId="0" applyNumberFormat="1" applyFill="1" applyBorder="1" applyAlignment="1" applyProtection="1">
      <alignment horizontal="center"/>
      <protection/>
    </xf>
    <xf numFmtId="20" fontId="0" fillId="0" borderId="14" xfId="0" applyNumberForma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6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" fillId="0" borderId="49" xfId="53" applyFont="1" applyFill="1" applyBorder="1" applyAlignment="1" applyProtection="1">
      <alignment horizontal="center"/>
      <protection/>
    </xf>
    <xf numFmtId="0" fontId="2" fillId="0" borderId="50" xfId="53" applyFont="1" applyFill="1" applyBorder="1" applyAlignment="1" applyProtection="1">
      <alignment horizontal="center"/>
      <protection/>
    </xf>
    <xf numFmtId="0" fontId="2" fillId="0" borderId="51" xfId="53" applyFont="1" applyFill="1" applyBorder="1" applyAlignment="1" applyProtection="1">
      <alignment horizontal="center"/>
      <protection/>
    </xf>
    <xf numFmtId="0" fontId="2" fillId="0" borderId="52" xfId="53" applyFont="1" applyFill="1" applyBorder="1" applyAlignment="1" applyProtection="1">
      <alignment horizontal="center" vertical="center"/>
      <protection/>
    </xf>
    <xf numFmtId="0" fontId="2" fillId="0" borderId="41" xfId="53" applyFont="1" applyFill="1" applyBorder="1" applyAlignment="1" applyProtection="1">
      <alignment horizontal="center"/>
      <protection/>
    </xf>
    <xf numFmtId="0" fontId="1" fillId="0" borderId="43" xfId="53" applyFont="1" applyFill="1" applyBorder="1" applyAlignment="1" applyProtection="1">
      <alignment horizontal="center" vertical="center" textRotation="255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2" fillId="0" borderId="54" xfId="53" applyFont="1" applyFill="1" applyBorder="1" applyAlignment="1" applyProtection="1">
      <alignment horizontal="center" vertical="center" wrapText="1"/>
      <protection/>
    </xf>
    <xf numFmtId="46" fontId="1" fillId="0" borderId="20" xfId="53" applyNumberFormat="1" applyFont="1" applyFill="1" applyBorder="1" applyAlignment="1" applyProtection="1">
      <alignment horizontal="center"/>
      <protection/>
    </xf>
    <xf numFmtId="46" fontId="1" fillId="0" borderId="42" xfId="53" applyNumberFormat="1" applyFont="1" applyFill="1" applyBorder="1" applyAlignment="1" applyProtection="1">
      <alignment horizontal="center"/>
      <protection/>
    </xf>
    <xf numFmtId="46" fontId="1" fillId="0" borderId="21" xfId="53" applyNumberFormat="1" applyFont="1" applyFill="1" applyBorder="1" applyAlignment="1" applyProtection="1">
      <alignment horizontal="center"/>
      <protection/>
    </xf>
    <xf numFmtId="46" fontId="1" fillId="0" borderId="22" xfId="53" applyNumberFormat="1" applyFont="1" applyFill="1" applyBorder="1" applyAlignment="1" applyProtection="1">
      <alignment horizontal="center"/>
      <protection/>
    </xf>
    <xf numFmtId="0" fontId="2" fillId="0" borderId="55" xfId="53" applyFont="1" applyFill="1" applyBorder="1" applyAlignment="1" applyProtection="1">
      <alignment horizontal="center" vertical="center"/>
      <protection/>
    </xf>
    <xf numFmtId="0" fontId="2" fillId="0" borderId="24" xfId="53" applyFont="1" applyFill="1" applyBorder="1" applyAlignment="1" applyProtection="1">
      <alignment horizontal="center" vertical="center"/>
      <protection/>
    </xf>
    <xf numFmtId="46" fontId="2" fillId="0" borderId="24" xfId="53" applyNumberFormat="1" applyFont="1" applyFill="1" applyBorder="1" applyAlignment="1" applyProtection="1">
      <alignment horizontal="center" vertical="center"/>
      <protection/>
    </xf>
    <xf numFmtId="46" fontId="2" fillId="0" borderId="56" xfId="53" applyNumberFormat="1" applyFont="1" applyFill="1" applyBorder="1" applyAlignment="1" applyProtection="1">
      <alignment horizontal="center" vertical="center"/>
      <protection/>
    </xf>
    <xf numFmtId="46" fontId="34" fillId="0" borderId="52" xfId="53" applyNumberFormat="1" applyFont="1" applyFill="1" applyBorder="1" applyAlignment="1" applyProtection="1">
      <alignment horizontal="center" vertical="center"/>
      <protection/>
    </xf>
    <xf numFmtId="46" fontId="34" fillId="0" borderId="53" xfId="53" applyNumberFormat="1" applyFont="1" applyFill="1" applyBorder="1" applyAlignment="1" applyProtection="1">
      <alignment horizontal="center" vertical="center"/>
      <protection/>
    </xf>
    <xf numFmtId="46" fontId="34" fillId="0" borderId="57" xfId="53" applyNumberFormat="1" applyFont="1" applyFill="1" applyBorder="1" applyAlignment="1" applyProtection="1">
      <alignment horizontal="center" vertical="center"/>
      <protection/>
    </xf>
    <xf numFmtId="46" fontId="34" fillId="0" borderId="58" xfId="53" applyNumberFormat="1" applyFont="1" applyFill="1" applyBorder="1" applyAlignment="1" applyProtection="1">
      <alignment horizontal="center" vertical="center"/>
      <protection/>
    </xf>
    <xf numFmtId="0" fontId="42" fillId="0" borderId="37" xfId="0" applyFont="1" applyFill="1" applyBorder="1" applyAlignment="1" applyProtection="1">
      <alignment horizontal="center"/>
      <protection/>
    </xf>
    <xf numFmtId="0" fontId="42" fillId="0" borderId="38" xfId="0" applyFont="1" applyFill="1" applyBorder="1" applyAlignment="1" applyProtection="1">
      <alignment horizontal="center"/>
      <protection/>
    </xf>
    <xf numFmtId="0" fontId="42" fillId="0" borderId="39" xfId="0" applyFont="1" applyFill="1" applyBorder="1" applyAlignment="1" applyProtection="1">
      <alignment horizontal="center"/>
      <protection/>
    </xf>
    <xf numFmtId="0" fontId="0" fillId="40" borderId="61" xfId="0" applyFill="1" applyBorder="1" applyAlignment="1" applyProtection="1">
      <alignment horizontal="center" vertical="center" textRotation="180"/>
      <protection/>
    </xf>
    <xf numFmtId="0" fontId="0" fillId="40" borderId="62" xfId="0" applyFill="1" applyBorder="1" applyAlignment="1" applyProtection="1">
      <alignment horizontal="center" vertical="center" textRotation="180"/>
      <protection/>
    </xf>
    <xf numFmtId="0" fontId="0" fillId="40" borderId="17" xfId="0" applyFill="1" applyBorder="1" applyAlignment="1" applyProtection="1">
      <alignment horizontal="center" vertical="center" textRotation="180"/>
      <protection/>
    </xf>
    <xf numFmtId="0" fontId="0" fillId="40" borderId="13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 horizontal="center"/>
      <protection/>
    </xf>
    <xf numFmtId="0" fontId="0" fillId="41" borderId="39" xfId="0" applyFill="1" applyBorder="1" applyAlignment="1" applyProtection="1">
      <alignment horizontal="center"/>
      <protection/>
    </xf>
    <xf numFmtId="0" fontId="0" fillId="40" borderId="63" xfId="0" applyFill="1" applyBorder="1" applyAlignment="1" applyProtection="1">
      <alignment/>
      <protection/>
    </xf>
    <xf numFmtId="0" fontId="0" fillId="40" borderId="64" xfId="0" applyFill="1" applyBorder="1" applyAlignment="1" applyProtection="1">
      <alignment/>
      <protection/>
    </xf>
    <xf numFmtId="170" fontId="4" fillId="0" borderId="65" xfId="0" applyNumberFormat="1" applyFont="1" applyFill="1" applyBorder="1" applyAlignment="1" applyProtection="1">
      <alignment horizontal="center" vertical="center"/>
      <protection/>
    </xf>
    <xf numFmtId="170" fontId="1" fillId="0" borderId="66" xfId="0" applyNumberFormat="1" applyFont="1" applyFill="1" applyBorder="1" applyAlignment="1" applyProtection="1">
      <alignment horizontal="center"/>
      <protection/>
    </xf>
    <xf numFmtId="170" fontId="1" fillId="20" borderId="66" xfId="0" applyNumberFormat="1" applyFont="1" applyFill="1" applyBorder="1" applyAlignment="1" applyProtection="1">
      <alignment horizontal="center"/>
      <protection/>
    </xf>
    <xf numFmtId="170" fontId="1" fillId="26" borderId="66" xfId="0" applyNumberFormat="1" applyFont="1" applyFill="1" applyBorder="1" applyAlignment="1" applyProtection="1">
      <alignment horizontal="center"/>
      <protection/>
    </xf>
    <xf numFmtId="170" fontId="1" fillId="23" borderId="25" xfId="0" applyNumberFormat="1" applyFont="1" applyFill="1" applyBorder="1" applyAlignment="1" applyProtection="1">
      <alignment horizontal="center"/>
      <protection/>
    </xf>
    <xf numFmtId="170" fontId="1" fillId="27" borderId="66" xfId="0" applyNumberFormat="1" applyFont="1" applyFill="1" applyBorder="1" applyAlignment="1" applyProtection="1">
      <alignment horizontal="center"/>
      <protection/>
    </xf>
    <xf numFmtId="170" fontId="1" fillId="23" borderId="66" xfId="0" applyNumberFormat="1" applyFont="1" applyFill="1" applyBorder="1" applyAlignment="1" applyProtection="1">
      <alignment horizontal="center"/>
      <protection/>
    </xf>
    <xf numFmtId="170" fontId="1" fillId="29" borderId="25" xfId="0" applyNumberFormat="1" applyFont="1" applyFill="1" applyBorder="1" applyAlignment="1" applyProtection="1">
      <alignment horizontal="center"/>
      <protection/>
    </xf>
    <xf numFmtId="170" fontId="1" fillId="20" borderId="25" xfId="0" applyNumberFormat="1" applyFont="1" applyFill="1" applyBorder="1" applyAlignment="1" applyProtection="1">
      <alignment horizontal="center"/>
      <protection/>
    </xf>
    <xf numFmtId="170" fontId="41" fillId="0" borderId="65" xfId="0" applyNumberFormat="1" applyFont="1" applyFill="1" applyBorder="1" applyAlignment="1" applyProtection="1">
      <alignment horizontal="center" vertical="center"/>
      <protection/>
    </xf>
    <xf numFmtId="170" fontId="1" fillId="0" borderId="25" xfId="0" applyNumberFormat="1" applyFont="1" applyFill="1" applyBorder="1" applyAlignment="1" applyProtection="1">
      <alignment horizontal="center"/>
      <protection/>
    </xf>
    <xf numFmtId="170" fontId="1" fillId="21" borderId="66" xfId="0" applyNumberFormat="1" applyFont="1" applyFill="1" applyBorder="1" applyAlignment="1" applyProtection="1">
      <alignment horizontal="center"/>
      <protection/>
    </xf>
    <xf numFmtId="170" fontId="1" fillId="24" borderId="66" xfId="0" applyNumberFormat="1" applyFont="1" applyFill="1" applyBorder="1" applyAlignment="1" applyProtection="1">
      <alignment horizontal="center"/>
      <protection/>
    </xf>
    <xf numFmtId="170" fontId="1" fillId="20" borderId="66" xfId="0" applyNumberFormat="1" applyFont="1" applyFill="1" applyBorder="1" applyAlignment="1">
      <alignment horizontal="center"/>
    </xf>
    <xf numFmtId="170" fontId="4" fillId="0" borderId="65" xfId="0" applyNumberFormat="1" applyFont="1" applyFill="1" applyBorder="1" applyAlignment="1" applyProtection="1">
      <alignment horizontal="center" vertical="center" wrapText="1"/>
      <protection/>
    </xf>
    <xf numFmtId="170" fontId="1" fillId="21" borderId="66" xfId="0" applyNumberFormat="1" applyFont="1" applyFill="1" applyBorder="1" applyAlignment="1">
      <alignment horizontal="center"/>
    </xf>
    <xf numFmtId="170" fontId="1" fillId="25" borderId="66" xfId="0" applyNumberFormat="1" applyFont="1" applyFill="1" applyBorder="1" applyAlignment="1" applyProtection="1">
      <alignment horizontal="center"/>
      <protection/>
    </xf>
    <xf numFmtId="170" fontId="1" fillId="25" borderId="25" xfId="0" applyNumberFormat="1" applyFont="1" applyFill="1" applyBorder="1" applyAlignment="1" applyProtection="1">
      <alignment horizontal="center"/>
      <protection/>
    </xf>
    <xf numFmtId="170" fontId="1" fillId="34" borderId="66" xfId="0" applyNumberFormat="1" applyFont="1" applyFill="1" applyBorder="1" applyAlignment="1" applyProtection="1">
      <alignment horizontal="center"/>
      <protection/>
    </xf>
    <xf numFmtId="170" fontId="1" fillId="21" borderId="25" xfId="0" applyNumberFormat="1" applyFont="1" applyFill="1" applyBorder="1" applyAlignment="1">
      <alignment horizontal="center"/>
    </xf>
    <xf numFmtId="172" fontId="1" fillId="0" borderId="67" xfId="53" applyNumberFormat="1" applyFont="1" applyFill="1" applyBorder="1" applyAlignment="1" applyProtection="1">
      <alignment horizontal="center"/>
      <protection locked="0"/>
    </xf>
    <xf numFmtId="172" fontId="1" fillId="0" borderId="67" xfId="53" applyNumberFormat="1" applyFont="1" applyFill="1" applyBorder="1" applyAlignment="1" applyProtection="1">
      <alignment horizontal="center"/>
      <protection locked="0"/>
    </xf>
    <xf numFmtId="172" fontId="1" fillId="0" borderId="68" xfId="53" applyNumberFormat="1" applyFont="1" applyFill="1" applyBorder="1" applyAlignment="1" applyProtection="1">
      <alignment horizontal="center"/>
      <protection/>
    </xf>
    <xf numFmtId="172" fontId="1" fillId="0" borderId="69" xfId="53" applyNumberFormat="1" applyFont="1" applyFill="1" applyBorder="1" applyAlignment="1" applyProtection="1">
      <alignment horizontal="center"/>
      <protection locked="0"/>
    </xf>
    <xf numFmtId="172" fontId="1" fillId="0" borderId="41" xfId="53" applyNumberFormat="1" applyFont="1" applyFill="1" applyBorder="1" applyAlignment="1" applyProtection="1">
      <alignment horizontal="center"/>
      <protection/>
    </xf>
    <xf numFmtId="172" fontId="1" fillId="0" borderId="70" xfId="53" applyNumberFormat="1" applyFont="1" applyFill="1" applyBorder="1" applyAlignment="1" applyProtection="1">
      <alignment horizontal="center"/>
      <protection/>
    </xf>
    <xf numFmtId="170" fontId="2" fillId="0" borderId="53" xfId="53" applyNumberFormat="1" applyFont="1" applyFill="1" applyBorder="1" applyAlignment="1" applyProtection="1">
      <alignment horizontal="center" vertical="center"/>
      <protection/>
    </xf>
    <xf numFmtId="170" fontId="2" fillId="0" borderId="54" xfId="53" applyNumberFormat="1" applyFont="1" applyFill="1" applyBorder="1" applyAlignment="1" applyProtection="1">
      <alignment horizontal="center" vertical="center"/>
      <protection/>
    </xf>
    <xf numFmtId="170" fontId="2" fillId="0" borderId="58" xfId="53" applyNumberFormat="1" applyFont="1" applyFill="1" applyBorder="1" applyAlignment="1" applyProtection="1">
      <alignment horizontal="center" vertical="center"/>
      <protection/>
    </xf>
    <xf numFmtId="170" fontId="2" fillId="0" borderId="71" xfId="53" applyNumberFormat="1" applyFont="1" applyFill="1" applyBorder="1" applyAlignment="1" applyProtection="1">
      <alignment horizontal="center" vertical="center"/>
      <protection/>
    </xf>
    <xf numFmtId="172" fontId="1" fillId="42" borderId="67" xfId="53" applyNumberFormat="1" applyFont="1" applyFill="1" applyBorder="1" applyAlignment="1" applyProtection="1">
      <alignment horizontal="center"/>
      <protection locked="0"/>
    </xf>
    <xf numFmtId="172" fontId="1" fillId="42" borderId="67" xfId="53" applyNumberFormat="1" applyFont="1" applyFill="1" applyBorder="1" applyAlignment="1" applyProtection="1">
      <alignment horizontal="center"/>
      <protection locked="0"/>
    </xf>
    <xf numFmtId="172" fontId="1" fillId="28" borderId="68" xfId="53" applyNumberFormat="1" applyFont="1" applyFill="1" applyBorder="1" applyAlignment="1" applyProtection="1">
      <alignment horizontal="center"/>
      <protection/>
    </xf>
    <xf numFmtId="172" fontId="1" fillId="42" borderId="69" xfId="53" applyNumberFormat="1" applyFont="1" applyFill="1" applyBorder="1" applyAlignment="1" applyProtection="1">
      <alignment horizontal="center"/>
      <protection locked="0"/>
    </xf>
    <xf numFmtId="172" fontId="1" fillId="39" borderId="41" xfId="53" applyNumberFormat="1" applyFont="1" applyFill="1" applyBorder="1" applyAlignment="1" applyProtection="1">
      <alignment horizontal="center"/>
      <protection/>
    </xf>
    <xf numFmtId="172" fontId="1" fillId="39" borderId="70" xfId="53" applyNumberFormat="1" applyFont="1" applyFill="1" applyBorder="1" applyAlignment="1" applyProtection="1">
      <alignment horizontal="center"/>
      <protection/>
    </xf>
    <xf numFmtId="170" fontId="2" fillId="39" borderId="53" xfId="53" applyNumberFormat="1" applyFont="1" applyFill="1" applyBorder="1" applyAlignment="1" applyProtection="1">
      <alignment horizontal="center" vertical="center"/>
      <protection/>
    </xf>
    <xf numFmtId="170" fontId="2" fillId="39" borderId="54" xfId="53" applyNumberFormat="1" applyFont="1" applyFill="1" applyBorder="1" applyAlignment="1" applyProtection="1">
      <alignment horizontal="center" vertical="center"/>
      <protection/>
    </xf>
    <xf numFmtId="170" fontId="2" fillId="39" borderId="58" xfId="53" applyNumberFormat="1" applyFont="1" applyFill="1" applyBorder="1" applyAlignment="1" applyProtection="1">
      <alignment horizontal="center" vertical="center"/>
      <protection/>
    </xf>
    <xf numFmtId="170" fontId="2" fillId="39" borderId="71" xfId="53" applyNumberFormat="1" applyFont="1" applyFill="1" applyBorder="1" applyAlignment="1" applyProtection="1">
      <alignment horizontal="center" vertical="center"/>
      <protection/>
    </xf>
    <xf numFmtId="170" fontId="4" fillId="40" borderId="64" xfId="0" applyNumberFormat="1" applyFont="1" applyFill="1" applyBorder="1" applyAlignment="1" applyProtection="1">
      <alignment horizontal="center" vertical="center" wrapText="1"/>
      <protection/>
    </xf>
    <xf numFmtId="170" fontId="4" fillId="40" borderId="72" xfId="0" applyNumberFormat="1" applyFont="1" applyFill="1" applyBorder="1" applyAlignment="1" applyProtection="1">
      <alignment horizontal="center" vertical="center" wrapText="1"/>
      <protection/>
    </xf>
    <xf numFmtId="0" fontId="43" fillId="0" borderId="73" xfId="0" applyFont="1" applyFill="1" applyBorder="1" applyAlignment="1" applyProtection="1">
      <alignment horizontal="center" vertical="center"/>
      <protection/>
    </xf>
    <xf numFmtId="0" fontId="43" fillId="0" borderId="74" xfId="0" applyFont="1" applyFill="1" applyBorder="1" applyAlignment="1" applyProtection="1">
      <alignment horizontal="center" vertical="center"/>
      <protection/>
    </xf>
    <xf numFmtId="0" fontId="43" fillId="0" borderId="75" xfId="0" applyFont="1" applyFill="1" applyBorder="1" applyAlignment="1" applyProtection="1">
      <alignment horizontal="center" vertical="center"/>
      <protection/>
    </xf>
    <xf numFmtId="0" fontId="43" fillId="0" borderId="76" xfId="0" applyFont="1" applyFill="1" applyBorder="1" applyAlignment="1" applyProtection="1">
      <alignment horizontal="center" vertical="center"/>
      <protection/>
    </xf>
    <xf numFmtId="170" fontId="44" fillId="0" borderId="74" xfId="0" applyNumberFormat="1" applyFont="1" applyFill="1" applyBorder="1" applyAlignment="1" applyProtection="1">
      <alignment horizontal="center" vertical="center"/>
      <protection/>
    </xf>
    <xf numFmtId="170" fontId="44" fillId="0" borderId="77" xfId="0" applyNumberFormat="1" applyFont="1" applyFill="1" applyBorder="1" applyAlignment="1" applyProtection="1">
      <alignment horizontal="center" vertical="center"/>
      <protection/>
    </xf>
    <xf numFmtId="170" fontId="44" fillId="0" borderId="76" xfId="0" applyNumberFormat="1" applyFont="1" applyFill="1" applyBorder="1" applyAlignment="1" applyProtection="1">
      <alignment horizontal="center" vertical="center"/>
      <protection/>
    </xf>
    <xf numFmtId="170" fontId="44" fillId="0" borderId="78" xfId="0" applyNumberFormat="1" applyFont="1" applyFill="1" applyBorder="1" applyAlignment="1" applyProtection="1">
      <alignment horizontal="center" vertical="center"/>
      <protection/>
    </xf>
    <xf numFmtId="0" fontId="1" fillId="0" borderId="21" xfId="53" applyFont="1" applyFill="1" applyBorder="1" applyAlignment="1" applyProtection="1">
      <alignment horizontal="center"/>
      <protection/>
    </xf>
    <xf numFmtId="0" fontId="1" fillId="28" borderId="21" xfId="53" applyFont="1" applyFill="1" applyBorder="1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Avertissement 1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eutre 1" xfId="52"/>
    <cellStyle name="Normal_EDT administratif" xfId="53"/>
    <cellStyle name="Percent" xfId="54"/>
    <cellStyle name="Satisfaisant" xfId="55"/>
    <cellStyle name="Sortie" xfId="56"/>
    <cellStyle name="Texte explicatif" xfId="57"/>
    <cellStyle name="Titre" xfId="58"/>
    <cellStyle name="Titre 3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B0F0"/>
      <rgbColor rgb="000000FF"/>
      <rgbColor rgb="00FFFF0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C0C0C"/>
      <rgbColor rgb="009999FF"/>
      <rgbColor rgb="00993366"/>
      <rgbColor rgb="00FFFFCC"/>
      <rgbColor rgb="00CCFFFF"/>
      <rgbColor rgb="00BFBFB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ducation.gouv.fr/bo/2002/special4/texte.htm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T50"/>
  <sheetViews>
    <sheetView showGridLines="0" tabSelected="1" zoomScale="65" zoomScaleNormal="65" workbookViewId="0" topLeftCell="A7">
      <selection activeCell="AL19" sqref="AL19"/>
    </sheetView>
  </sheetViews>
  <sheetFormatPr defaultColWidth="11.421875" defaultRowHeight="15"/>
  <cols>
    <col min="1" max="1" width="3.7109375" style="4" customWidth="1"/>
    <col min="2" max="2" width="12.28125" style="4" customWidth="1"/>
    <col min="3" max="3" width="5.00390625" style="4" customWidth="1"/>
    <col min="4" max="4" width="5.28125" style="4" customWidth="1"/>
    <col min="5" max="5" width="12.28125" style="4" customWidth="1"/>
    <col min="6" max="7" width="3.7109375" style="4" customWidth="1"/>
    <col min="8" max="8" width="12.28125" style="4" customWidth="1"/>
    <col min="9" max="9" width="5.140625" style="4" customWidth="1"/>
    <col min="10" max="10" width="6.00390625" style="4" customWidth="1"/>
    <col min="11" max="11" width="12.28125" style="4" customWidth="1"/>
    <col min="12" max="12" width="3.7109375" style="4" customWidth="1"/>
    <col min="13" max="13" width="4.7109375" style="4" customWidth="1"/>
    <col min="14" max="14" width="13.28125" style="4" customWidth="1"/>
    <col min="15" max="15" width="5.28125" style="4" customWidth="1"/>
    <col min="16" max="16" width="4.28125" style="4" customWidth="1"/>
    <col min="17" max="17" width="13.7109375" style="4" customWidth="1"/>
    <col min="18" max="19" width="4.28125" style="4" customWidth="1"/>
    <col min="20" max="20" width="13.7109375" style="4" customWidth="1"/>
    <col min="21" max="21" width="6.7109375" style="4" customWidth="1"/>
    <col min="22" max="22" width="5.28125" style="4" customWidth="1"/>
    <col min="23" max="23" width="12.57421875" style="4" customWidth="1"/>
    <col min="24" max="24" width="4.28125" style="4" customWidth="1"/>
    <col min="25" max="25" width="4.7109375" style="4" customWidth="1"/>
    <col min="26" max="26" width="13.7109375" style="4" customWidth="1"/>
    <col min="27" max="27" width="4.7109375" style="4" customWidth="1"/>
    <col min="28" max="28" width="6.7109375" style="4" customWidth="1"/>
    <col min="29" max="29" width="12.8515625" style="4" customWidth="1"/>
    <col min="30" max="30" width="3.57421875" style="4" customWidth="1"/>
    <col min="31" max="31" width="4.7109375" style="4" customWidth="1"/>
    <col min="32" max="32" width="12.7109375" style="4" customWidth="1"/>
    <col min="33" max="34" width="4.7109375" style="4" customWidth="1"/>
    <col min="35" max="35" width="12.7109375" style="4" customWidth="1"/>
    <col min="36" max="37" width="3.8515625" style="4" customWidth="1"/>
    <col min="38" max="38" width="12.7109375" style="4" customWidth="1"/>
    <col min="39" max="40" width="3.8515625" style="4" customWidth="1"/>
    <col min="41" max="41" width="12.7109375" style="4" customWidth="1"/>
    <col min="42" max="43" width="3.8515625" style="4" customWidth="1"/>
    <col min="44" max="44" width="12.7109375" style="4" customWidth="1"/>
    <col min="45" max="46" width="3.8515625" style="4" customWidth="1"/>
    <col min="47" max="47" width="12.7109375" style="4" customWidth="1"/>
    <col min="48" max="49" width="3.8515625" style="4" customWidth="1"/>
    <col min="50" max="50" width="12.7109375" style="4" customWidth="1"/>
    <col min="51" max="51" width="3.8515625" style="4" customWidth="1"/>
    <col min="52" max="52" width="11.140625" style="4" customWidth="1"/>
    <col min="53" max="16384" width="9.140625" style="4" customWidth="1"/>
  </cols>
  <sheetData>
    <row r="1" spans="1:46" ht="15.75" customHeight="1">
      <c r="A1" s="107" t="s">
        <v>18</v>
      </c>
      <c r="B1" s="107"/>
      <c r="C1" s="107"/>
      <c r="D1" s="10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6" ht="15.75" customHeight="1">
      <c r="A2" s="107" t="s">
        <v>19</v>
      </c>
      <c r="B2" s="107"/>
      <c r="C2" s="107"/>
      <c r="D2" s="10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3"/>
    </row>
    <row r="3" spans="1:46" ht="15.75" customHeight="1" thickBot="1">
      <c r="A3" s="107" t="s">
        <v>20</v>
      </c>
      <c r="B3" s="107"/>
      <c r="C3" s="107"/>
      <c r="D3" s="10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3"/>
    </row>
    <row r="4" spans="1:46" ht="14.25" customHeight="1">
      <c r="A4" s="109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1"/>
      <c r="AK4" s="6"/>
      <c r="AL4" s="6"/>
      <c r="AM4" s="6"/>
      <c r="AN4" s="6"/>
      <c r="AO4" s="6"/>
      <c r="AP4" s="6"/>
      <c r="AQ4" s="6"/>
      <c r="AR4" s="6"/>
      <c r="AS4" s="6"/>
      <c r="AT4" s="3"/>
    </row>
    <row r="5" spans="1:46" ht="14.25" customHeight="1" thickBo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4"/>
      <c r="AK5" s="6"/>
      <c r="AL5" s="6"/>
      <c r="AM5" s="6"/>
      <c r="AN5" s="6"/>
      <c r="AO5" s="6"/>
      <c r="AP5" s="6"/>
      <c r="AQ5" s="6"/>
      <c r="AR5" s="6"/>
      <c r="AS5" s="6"/>
      <c r="AT5" s="3"/>
    </row>
    <row r="6" spans="1:46" ht="15.75" customHeight="1" thickBot="1">
      <c r="A6" s="108" t="s">
        <v>21</v>
      </c>
      <c r="B6" s="105"/>
      <c r="C6" s="106"/>
      <c r="D6" s="104" t="s">
        <v>22</v>
      </c>
      <c r="E6" s="105"/>
      <c r="F6" s="106"/>
      <c r="G6" s="104" t="s">
        <v>23</v>
      </c>
      <c r="H6" s="105"/>
      <c r="I6" s="106"/>
      <c r="J6" s="104" t="s">
        <v>24</v>
      </c>
      <c r="K6" s="105"/>
      <c r="L6" s="106"/>
      <c r="M6" s="104" t="s">
        <v>25</v>
      </c>
      <c r="N6" s="105"/>
      <c r="O6" s="106"/>
      <c r="P6" s="104" t="s">
        <v>26</v>
      </c>
      <c r="Q6" s="105"/>
      <c r="R6" s="106"/>
      <c r="S6" s="104" t="s">
        <v>27</v>
      </c>
      <c r="T6" s="105"/>
      <c r="U6" s="106"/>
      <c r="V6" s="104" t="s">
        <v>28</v>
      </c>
      <c r="W6" s="105"/>
      <c r="X6" s="106"/>
      <c r="Y6" s="104" t="s">
        <v>29</v>
      </c>
      <c r="Z6" s="105"/>
      <c r="AA6" s="106"/>
      <c r="AB6" s="104" t="s">
        <v>30</v>
      </c>
      <c r="AC6" s="105"/>
      <c r="AD6" s="106"/>
      <c r="AE6" s="104" t="s">
        <v>31</v>
      </c>
      <c r="AF6" s="105"/>
      <c r="AG6" s="106"/>
      <c r="AH6" s="104" t="s">
        <v>32</v>
      </c>
      <c r="AI6" s="105"/>
      <c r="AJ6" s="115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">
      <c r="A7" s="157" t="s">
        <v>5</v>
      </c>
      <c r="B7" s="199">
        <f>L47</f>
        <v>0.37500000000000006</v>
      </c>
      <c r="C7" s="158">
        <v>1</v>
      </c>
      <c r="D7" s="7" t="s">
        <v>3</v>
      </c>
      <c r="E7" s="200"/>
      <c r="F7" s="11">
        <v>1</v>
      </c>
      <c r="G7" s="61" t="s">
        <v>0</v>
      </c>
      <c r="H7" s="203" t="s">
        <v>33</v>
      </c>
      <c r="I7" s="62">
        <v>1</v>
      </c>
      <c r="J7" s="159" t="s">
        <v>5</v>
      </c>
      <c r="K7" s="199">
        <f>L47</f>
        <v>0.37500000000000006</v>
      </c>
      <c r="L7" s="158">
        <v>1</v>
      </c>
      <c r="M7" s="61" t="s">
        <v>34</v>
      </c>
      <c r="N7" s="203" t="s">
        <v>33</v>
      </c>
      <c r="O7" s="62">
        <v>1</v>
      </c>
      <c r="P7" s="159" t="s">
        <v>2</v>
      </c>
      <c r="Q7" s="199">
        <f>L46</f>
        <v>0.20833333333333331</v>
      </c>
      <c r="R7" s="158">
        <v>1</v>
      </c>
      <c r="S7" s="59" t="s">
        <v>2</v>
      </c>
      <c r="T7" s="201">
        <v>0.2916666666666667</v>
      </c>
      <c r="U7" s="60">
        <v>1</v>
      </c>
      <c r="V7" s="7" t="s">
        <v>3</v>
      </c>
      <c r="W7" s="200"/>
      <c r="X7" s="8">
        <v>1</v>
      </c>
      <c r="Y7" s="61" t="s">
        <v>4</v>
      </c>
      <c r="Z7" s="203"/>
      <c r="AA7" s="62">
        <v>1</v>
      </c>
      <c r="AB7" s="159" t="s">
        <v>5</v>
      </c>
      <c r="AC7" s="199">
        <f>L47</f>
        <v>0.37500000000000006</v>
      </c>
      <c r="AD7" s="158">
        <v>1</v>
      </c>
      <c r="AE7" s="7" t="s">
        <v>3</v>
      </c>
      <c r="AF7" s="200"/>
      <c r="AG7" s="8">
        <v>1</v>
      </c>
      <c r="AH7" s="52" t="s">
        <v>0</v>
      </c>
      <c r="AI7" s="214"/>
      <c r="AJ7" s="67">
        <v>1</v>
      </c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5">
      <c r="A8" s="157" t="s">
        <v>1</v>
      </c>
      <c r="B8" s="199">
        <f>L48</f>
        <v>0.2708333333333333</v>
      </c>
      <c r="C8" s="158">
        <v>2</v>
      </c>
      <c r="D8" s="7" t="s">
        <v>34</v>
      </c>
      <c r="E8" s="200"/>
      <c r="F8" s="11">
        <v>2</v>
      </c>
      <c r="G8" s="12" t="s">
        <v>2</v>
      </c>
      <c r="H8" s="204"/>
      <c r="I8" s="13">
        <v>2</v>
      </c>
      <c r="J8" s="159" t="s">
        <v>1</v>
      </c>
      <c r="K8" s="199">
        <f>L48</f>
        <v>0.2708333333333333</v>
      </c>
      <c r="L8" s="158">
        <v>2</v>
      </c>
      <c r="M8" s="12" t="s">
        <v>4</v>
      </c>
      <c r="N8" s="204"/>
      <c r="O8" s="13">
        <v>2</v>
      </c>
      <c r="P8" s="159" t="s">
        <v>5</v>
      </c>
      <c r="Q8" s="199">
        <f>L47</f>
        <v>0.37500000000000006</v>
      </c>
      <c r="R8" s="158">
        <v>2</v>
      </c>
      <c r="S8" s="59" t="s">
        <v>5</v>
      </c>
      <c r="T8" s="201">
        <v>0.2916666666666667</v>
      </c>
      <c r="U8" s="60">
        <v>2</v>
      </c>
      <c r="V8" s="7" t="s">
        <v>34</v>
      </c>
      <c r="W8" s="200"/>
      <c r="X8" s="11">
        <v>2</v>
      </c>
      <c r="Y8" s="12" t="s">
        <v>0</v>
      </c>
      <c r="Z8" s="204"/>
      <c r="AA8" s="13">
        <v>2</v>
      </c>
      <c r="AB8" s="159" t="s">
        <v>1</v>
      </c>
      <c r="AC8" s="199">
        <f>L48</f>
        <v>0.2708333333333333</v>
      </c>
      <c r="AD8" s="158">
        <v>2</v>
      </c>
      <c r="AE8" s="7" t="s">
        <v>34</v>
      </c>
      <c r="AF8" s="200"/>
      <c r="AG8" s="11">
        <v>2</v>
      </c>
      <c r="AH8" s="52" t="s">
        <v>2</v>
      </c>
      <c r="AI8" s="214"/>
      <c r="AJ8" s="67">
        <v>2</v>
      </c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5">
      <c r="A9" s="68" t="s">
        <v>3</v>
      </c>
      <c r="B9" s="200"/>
      <c r="C9" s="8">
        <v>3</v>
      </c>
      <c r="D9" s="159" t="s">
        <v>4</v>
      </c>
      <c r="E9" s="199">
        <f>L44</f>
        <v>0.37500000000000006</v>
      </c>
      <c r="F9" s="158">
        <v>3</v>
      </c>
      <c r="G9" s="12" t="s">
        <v>5</v>
      </c>
      <c r="H9" s="204"/>
      <c r="I9" s="13">
        <v>3</v>
      </c>
      <c r="J9" s="7" t="s">
        <v>3</v>
      </c>
      <c r="K9" s="200"/>
      <c r="L9" s="11">
        <v>3</v>
      </c>
      <c r="M9" s="159" t="s">
        <v>0</v>
      </c>
      <c r="N9" s="199">
        <f>L45</f>
        <v>0.37500000000000006</v>
      </c>
      <c r="O9" s="158">
        <v>3</v>
      </c>
      <c r="P9" s="159" t="s">
        <v>1</v>
      </c>
      <c r="Q9" s="199">
        <f>L48</f>
        <v>0.2708333333333333</v>
      </c>
      <c r="R9" s="158">
        <v>3</v>
      </c>
      <c r="S9" s="59" t="s">
        <v>1</v>
      </c>
      <c r="T9" s="201">
        <v>0.2916666666666667</v>
      </c>
      <c r="U9" s="60">
        <v>3</v>
      </c>
      <c r="V9" s="159" t="s">
        <v>4</v>
      </c>
      <c r="W9" s="199">
        <f>L44</f>
        <v>0.37500000000000006</v>
      </c>
      <c r="X9" s="158">
        <v>3</v>
      </c>
      <c r="Y9" s="12" t="s">
        <v>2</v>
      </c>
      <c r="Z9" s="204"/>
      <c r="AA9" s="13">
        <v>3</v>
      </c>
      <c r="AB9" s="7" t="s">
        <v>3</v>
      </c>
      <c r="AC9" s="200"/>
      <c r="AD9" s="11">
        <v>3</v>
      </c>
      <c r="AE9" s="159" t="s">
        <v>4</v>
      </c>
      <c r="AF9" s="199">
        <f>L44</f>
        <v>0.37500000000000006</v>
      </c>
      <c r="AG9" s="158">
        <v>3</v>
      </c>
      <c r="AH9" s="52" t="s">
        <v>5</v>
      </c>
      <c r="AI9" s="214"/>
      <c r="AJ9" s="67">
        <v>3</v>
      </c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">
      <c r="A10" s="68" t="s">
        <v>34</v>
      </c>
      <c r="B10" s="200"/>
      <c r="C10" s="8">
        <v>4</v>
      </c>
      <c r="D10" s="159" t="s">
        <v>0</v>
      </c>
      <c r="E10" s="199">
        <f>L45</f>
        <v>0.37500000000000006</v>
      </c>
      <c r="F10" s="158">
        <v>4</v>
      </c>
      <c r="G10" s="12" t="s">
        <v>1</v>
      </c>
      <c r="H10" s="204"/>
      <c r="I10" s="13">
        <v>4</v>
      </c>
      <c r="J10" s="7" t="s">
        <v>34</v>
      </c>
      <c r="K10" s="200"/>
      <c r="L10" s="11">
        <v>4</v>
      </c>
      <c r="M10" s="159" t="s">
        <v>2</v>
      </c>
      <c r="N10" s="199">
        <f>L46</f>
        <v>0.20833333333333331</v>
      </c>
      <c r="O10" s="158">
        <v>4</v>
      </c>
      <c r="P10" s="7" t="s">
        <v>3</v>
      </c>
      <c r="Q10" s="200"/>
      <c r="R10" s="8">
        <v>4</v>
      </c>
      <c r="S10" s="7" t="s">
        <v>3</v>
      </c>
      <c r="T10" s="200"/>
      <c r="U10" s="8">
        <v>5</v>
      </c>
      <c r="V10" s="159" t="s">
        <v>0</v>
      </c>
      <c r="W10" s="199">
        <f>L45</f>
        <v>0.37500000000000006</v>
      </c>
      <c r="X10" s="158">
        <v>4</v>
      </c>
      <c r="Y10" s="12" t="s">
        <v>5</v>
      </c>
      <c r="Z10" s="204"/>
      <c r="AA10" s="13">
        <v>4</v>
      </c>
      <c r="AB10" s="7" t="s">
        <v>34</v>
      </c>
      <c r="AC10" s="200"/>
      <c r="AD10" s="11">
        <v>4</v>
      </c>
      <c r="AE10" s="159" t="s">
        <v>0</v>
      </c>
      <c r="AF10" s="199">
        <f>L45</f>
        <v>0.37500000000000006</v>
      </c>
      <c r="AG10" s="158">
        <v>4</v>
      </c>
      <c r="AH10" s="52" t="s">
        <v>1</v>
      </c>
      <c r="AI10" s="214"/>
      <c r="AJ10" s="67">
        <v>4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">
      <c r="A11" s="157" t="s">
        <v>4</v>
      </c>
      <c r="B11" s="199">
        <f>L44</f>
        <v>0.37500000000000006</v>
      </c>
      <c r="C11" s="158">
        <v>5</v>
      </c>
      <c r="D11" s="159" t="s">
        <v>2</v>
      </c>
      <c r="E11" s="199">
        <f>L46</f>
        <v>0.20833333333333331</v>
      </c>
      <c r="F11" s="158">
        <v>5</v>
      </c>
      <c r="G11" s="7" t="s">
        <v>3</v>
      </c>
      <c r="H11" s="200"/>
      <c r="I11" s="11">
        <v>5</v>
      </c>
      <c r="J11" s="159" t="s">
        <v>4</v>
      </c>
      <c r="K11" s="199">
        <f>L44</f>
        <v>0.37500000000000006</v>
      </c>
      <c r="L11" s="158">
        <v>5</v>
      </c>
      <c r="M11" s="159" t="s">
        <v>5</v>
      </c>
      <c r="N11" s="199">
        <f>L47</f>
        <v>0.37500000000000006</v>
      </c>
      <c r="O11" s="158">
        <v>5</v>
      </c>
      <c r="P11" s="7" t="s">
        <v>34</v>
      </c>
      <c r="Q11" s="200"/>
      <c r="R11" s="8">
        <v>5</v>
      </c>
      <c r="S11" s="7" t="s">
        <v>34</v>
      </c>
      <c r="T11" s="200"/>
      <c r="U11" s="8">
        <v>6</v>
      </c>
      <c r="V11" s="159" t="s">
        <v>2</v>
      </c>
      <c r="W11" s="199">
        <f>L46</f>
        <v>0.20833333333333331</v>
      </c>
      <c r="X11" s="158">
        <v>5</v>
      </c>
      <c r="Y11" s="12" t="s">
        <v>1</v>
      </c>
      <c r="Z11" s="204"/>
      <c r="AA11" s="13">
        <v>5</v>
      </c>
      <c r="AB11" s="159" t="s">
        <v>4</v>
      </c>
      <c r="AC11" s="199">
        <f>L44</f>
        <v>0.37500000000000006</v>
      </c>
      <c r="AD11" s="158">
        <v>5</v>
      </c>
      <c r="AE11" s="159" t="s">
        <v>2</v>
      </c>
      <c r="AF11" s="199">
        <f>L46</f>
        <v>0.20833333333333331</v>
      </c>
      <c r="AG11" s="158">
        <v>5</v>
      </c>
      <c r="AH11" s="7" t="s">
        <v>3</v>
      </c>
      <c r="AI11" s="200"/>
      <c r="AJ11" s="69">
        <v>5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">
      <c r="A12" s="157" t="s">
        <v>0</v>
      </c>
      <c r="B12" s="199">
        <f>L45</f>
        <v>0.37500000000000006</v>
      </c>
      <c r="C12" s="158">
        <v>6</v>
      </c>
      <c r="D12" s="159" t="s">
        <v>5</v>
      </c>
      <c r="E12" s="199">
        <f>L47</f>
        <v>0.37500000000000006</v>
      </c>
      <c r="F12" s="158">
        <v>6</v>
      </c>
      <c r="G12" s="7" t="s">
        <v>34</v>
      </c>
      <c r="H12" s="200"/>
      <c r="I12" s="11">
        <v>6</v>
      </c>
      <c r="J12" s="159" t="s">
        <v>0</v>
      </c>
      <c r="K12" s="199">
        <f>L45</f>
        <v>0.37500000000000006</v>
      </c>
      <c r="L12" s="158">
        <v>6</v>
      </c>
      <c r="M12" s="159" t="s">
        <v>1</v>
      </c>
      <c r="N12" s="199">
        <f>L48</f>
        <v>0.2708333333333333</v>
      </c>
      <c r="O12" s="158">
        <v>6</v>
      </c>
      <c r="P12" s="159" t="s">
        <v>4</v>
      </c>
      <c r="Q12" s="199">
        <f>L44</f>
        <v>0.37500000000000006</v>
      </c>
      <c r="R12" s="158">
        <v>6</v>
      </c>
      <c r="S12" s="159" t="s">
        <v>4</v>
      </c>
      <c r="T12" s="199">
        <f>L44</f>
        <v>0.37500000000000006</v>
      </c>
      <c r="U12" s="158">
        <v>12</v>
      </c>
      <c r="V12" s="159" t="s">
        <v>5</v>
      </c>
      <c r="W12" s="199">
        <f>L47</f>
        <v>0.37500000000000006</v>
      </c>
      <c r="X12" s="158">
        <v>6</v>
      </c>
      <c r="Y12" s="7" t="s">
        <v>3</v>
      </c>
      <c r="Z12" s="211"/>
      <c r="AA12" s="8">
        <v>6</v>
      </c>
      <c r="AB12" s="159" t="s">
        <v>0</v>
      </c>
      <c r="AC12" s="199">
        <f>L45</f>
        <v>0.37500000000000006</v>
      </c>
      <c r="AD12" s="158">
        <v>6</v>
      </c>
      <c r="AE12" s="159" t="s">
        <v>5</v>
      </c>
      <c r="AF12" s="199">
        <f>L47</f>
        <v>0.37500000000000006</v>
      </c>
      <c r="AG12" s="158">
        <v>6</v>
      </c>
      <c r="AH12" s="7" t="s">
        <v>34</v>
      </c>
      <c r="AI12" s="200"/>
      <c r="AJ12" s="70">
        <v>6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5">
      <c r="A13" s="157" t="s">
        <v>2</v>
      </c>
      <c r="B13" s="199">
        <f>L46</f>
        <v>0.20833333333333331</v>
      </c>
      <c r="C13" s="158">
        <v>7</v>
      </c>
      <c r="D13" s="159" t="s">
        <v>1</v>
      </c>
      <c r="E13" s="199">
        <f>L48</f>
        <v>0.2708333333333333</v>
      </c>
      <c r="F13" s="158">
        <v>7</v>
      </c>
      <c r="G13" s="159" t="s">
        <v>4</v>
      </c>
      <c r="H13" s="199">
        <f>L44</f>
        <v>0.37500000000000006</v>
      </c>
      <c r="I13" s="158">
        <v>7</v>
      </c>
      <c r="J13" s="159" t="s">
        <v>2</v>
      </c>
      <c r="K13" s="199">
        <f>L46</f>
        <v>0.20833333333333331</v>
      </c>
      <c r="L13" s="158">
        <v>7</v>
      </c>
      <c r="M13" s="7" t="s">
        <v>3</v>
      </c>
      <c r="N13" s="200"/>
      <c r="O13" s="8">
        <v>7</v>
      </c>
      <c r="P13" s="159" t="s">
        <v>0</v>
      </c>
      <c r="Q13" s="199">
        <f>L45</f>
        <v>0.37500000000000006</v>
      </c>
      <c r="R13" s="158">
        <v>7</v>
      </c>
      <c r="S13" s="159" t="s">
        <v>0</v>
      </c>
      <c r="T13" s="199">
        <f>L45</f>
        <v>0.37500000000000006</v>
      </c>
      <c r="U13" s="158">
        <v>13</v>
      </c>
      <c r="V13" s="159" t="s">
        <v>1</v>
      </c>
      <c r="W13" s="199">
        <f>L48</f>
        <v>0.2708333333333333</v>
      </c>
      <c r="X13" s="158">
        <v>7</v>
      </c>
      <c r="Y13" s="7" t="s">
        <v>34</v>
      </c>
      <c r="Z13" s="211"/>
      <c r="AA13" s="11">
        <v>7</v>
      </c>
      <c r="AB13" s="159" t="s">
        <v>2</v>
      </c>
      <c r="AC13" s="199">
        <f>L46</f>
        <v>0.20833333333333331</v>
      </c>
      <c r="AD13" s="158">
        <v>7</v>
      </c>
      <c r="AE13" s="159" t="s">
        <v>1</v>
      </c>
      <c r="AF13" s="199">
        <f>L48</f>
        <v>0.2708333333333333</v>
      </c>
      <c r="AG13" s="158">
        <v>7</v>
      </c>
      <c r="AH13" s="52" t="s">
        <v>4</v>
      </c>
      <c r="AI13" s="214"/>
      <c r="AJ13" s="67">
        <v>7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5">
      <c r="A14" s="157" t="s">
        <v>5</v>
      </c>
      <c r="B14" s="199">
        <f>L47</f>
        <v>0.37500000000000006</v>
      </c>
      <c r="C14" s="158">
        <v>8</v>
      </c>
      <c r="D14" s="7" t="s">
        <v>3</v>
      </c>
      <c r="E14" s="200"/>
      <c r="F14" s="11">
        <v>8</v>
      </c>
      <c r="G14" s="159" t="s">
        <v>0</v>
      </c>
      <c r="H14" s="199">
        <f>L45</f>
        <v>0.37500000000000006</v>
      </c>
      <c r="I14" s="158">
        <v>8</v>
      </c>
      <c r="J14" s="159" t="s">
        <v>5</v>
      </c>
      <c r="K14" s="199">
        <f>L47</f>
        <v>0.37500000000000006</v>
      </c>
      <c r="L14" s="158">
        <v>8</v>
      </c>
      <c r="M14" s="7" t="s">
        <v>34</v>
      </c>
      <c r="N14" s="200"/>
      <c r="O14" s="8">
        <v>8</v>
      </c>
      <c r="P14" s="159" t="s">
        <v>2</v>
      </c>
      <c r="Q14" s="199">
        <f>L46</f>
        <v>0.20833333333333331</v>
      </c>
      <c r="R14" s="158">
        <v>8</v>
      </c>
      <c r="S14" s="159" t="s">
        <v>2</v>
      </c>
      <c r="T14" s="199">
        <f>L46</f>
        <v>0.20833333333333331</v>
      </c>
      <c r="U14" s="158">
        <v>14</v>
      </c>
      <c r="V14" s="7" t="s">
        <v>3</v>
      </c>
      <c r="W14" s="200"/>
      <c r="X14" s="11">
        <v>8</v>
      </c>
      <c r="Y14" s="61" t="s">
        <v>4</v>
      </c>
      <c r="Z14" s="203">
        <f>L44</f>
        <v>0.37500000000000006</v>
      </c>
      <c r="AA14" s="62">
        <v>8</v>
      </c>
      <c r="AB14" s="159" t="s">
        <v>5</v>
      </c>
      <c r="AC14" s="199">
        <f>L47</f>
        <v>0.37500000000000006</v>
      </c>
      <c r="AD14" s="158">
        <v>8</v>
      </c>
      <c r="AE14" s="7" t="s">
        <v>3</v>
      </c>
      <c r="AF14" s="200"/>
      <c r="AG14" s="11">
        <v>8</v>
      </c>
      <c r="AH14" s="52" t="s">
        <v>0</v>
      </c>
      <c r="AI14" s="214"/>
      <c r="AJ14" s="67">
        <v>8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5">
      <c r="A15" s="157" t="s">
        <v>1</v>
      </c>
      <c r="B15" s="199">
        <f>L48</f>
        <v>0.2708333333333333</v>
      </c>
      <c r="C15" s="158">
        <v>9</v>
      </c>
      <c r="D15" s="7" t="s">
        <v>34</v>
      </c>
      <c r="E15" s="200"/>
      <c r="F15" s="11">
        <v>9</v>
      </c>
      <c r="G15" s="159" t="s">
        <v>2</v>
      </c>
      <c r="H15" s="199">
        <f>L46</f>
        <v>0.20833333333333331</v>
      </c>
      <c r="I15" s="158">
        <v>9</v>
      </c>
      <c r="J15" s="159" t="s">
        <v>1</v>
      </c>
      <c r="K15" s="199">
        <f>L48</f>
        <v>0.2708333333333333</v>
      </c>
      <c r="L15" s="158">
        <v>9</v>
      </c>
      <c r="M15" s="159" t="s">
        <v>4</v>
      </c>
      <c r="N15" s="199">
        <f>L44</f>
        <v>0.37500000000000006</v>
      </c>
      <c r="O15" s="158">
        <v>9</v>
      </c>
      <c r="P15" s="159" t="s">
        <v>5</v>
      </c>
      <c r="Q15" s="199">
        <f>L47</f>
        <v>0.37500000000000006</v>
      </c>
      <c r="R15" s="158">
        <v>9</v>
      </c>
      <c r="S15" s="159" t="s">
        <v>5</v>
      </c>
      <c r="T15" s="199">
        <f>L47</f>
        <v>0.37500000000000006</v>
      </c>
      <c r="U15" s="158">
        <v>15</v>
      </c>
      <c r="V15" s="7" t="s">
        <v>34</v>
      </c>
      <c r="W15" s="200"/>
      <c r="X15" s="8">
        <v>9</v>
      </c>
      <c r="Y15" s="159" t="s">
        <v>0</v>
      </c>
      <c r="Z15" s="199">
        <f>L45</f>
        <v>0.37500000000000006</v>
      </c>
      <c r="AA15" s="158">
        <v>9</v>
      </c>
      <c r="AB15" s="159" t="s">
        <v>1</v>
      </c>
      <c r="AC15" s="199">
        <f>L48</f>
        <v>0.2708333333333333</v>
      </c>
      <c r="AD15" s="158">
        <v>9</v>
      </c>
      <c r="AE15" s="7" t="s">
        <v>34</v>
      </c>
      <c r="AF15" s="200"/>
      <c r="AG15" s="8">
        <v>9</v>
      </c>
      <c r="AH15" s="52" t="s">
        <v>2</v>
      </c>
      <c r="AI15" s="214"/>
      <c r="AJ15" s="67">
        <v>9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36" ht="15">
      <c r="A16" s="68" t="s">
        <v>3</v>
      </c>
      <c r="B16" s="200"/>
      <c r="C16" s="8">
        <v>10</v>
      </c>
      <c r="D16" s="159" t="s">
        <v>4</v>
      </c>
      <c r="E16" s="199">
        <f>L44</f>
        <v>0.37500000000000006</v>
      </c>
      <c r="F16" s="158">
        <v>10</v>
      </c>
      <c r="G16" s="159" t="s">
        <v>5</v>
      </c>
      <c r="H16" s="199">
        <f>L47</f>
        <v>0.37500000000000006</v>
      </c>
      <c r="I16" s="158">
        <v>10</v>
      </c>
      <c r="J16" s="7" t="s">
        <v>3</v>
      </c>
      <c r="K16" s="200"/>
      <c r="L16" s="8">
        <v>10</v>
      </c>
      <c r="M16" s="159" t="s">
        <v>0</v>
      </c>
      <c r="N16" s="199">
        <f>L45</f>
        <v>0.37500000000000006</v>
      </c>
      <c r="O16" s="158">
        <v>10</v>
      </c>
      <c r="P16" s="159" t="s">
        <v>1</v>
      </c>
      <c r="Q16" s="199">
        <f>L48</f>
        <v>0.2708333333333333</v>
      </c>
      <c r="R16" s="158">
        <v>10</v>
      </c>
      <c r="S16" s="159" t="s">
        <v>1</v>
      </c>
      <c r="T16" s="199">
        <f>L48</f>
        <v>0.2708333333333333</v>
      </c>
      <c r="U16" s="158">
        <v>16</v>
      </c>
      <c r="V16" s="61" t="s">
        <v>4</v>
      </c>
      <c r="W16" s="203">
        <f>L44</f>
        <v>0.37500000000000006</v>
      </c>
      <c r="X16" s="62">
        <v>10</v>
      </c>
      <c r="Y16" s="159" t="s">
        <v>2</v>
      </c>
      <c r="Z16" s="199">
        <f>L46</f>
        <v>0.20833333333333331</v>
      </c>
      <c r="AA16" s="158">
        <v>10</v>
      </c>
      <c r="AB16" s="7" t="s">
        <v>3</v>
      </c>
      <c r="AC16" s="200"/>
      <c r="AD16" s="11">
        <v>10</v>
      </c>
      <c r="AE16" s="9" t="s">
        <v>4</v>
      </c>
      <c r="AF16" s="213">
        <f>AA44</f>
        <v>0.2847222222222222</v>
      </c>
      <c r="AG16" s="10">
        <v>10</v>
      </c>
      <c r="AH16" s="52" t="s">
        <v>5</v>
      </c>
      <c r="AI16" s="214"/>
      <c r="AJ16" s="67">
        <v>10</v>
      </c>
    </row>
    <row r="17" spans="1:36" ht="15">
      <c r="A17" s="68" t="s">
        <v>34</v>
      </c>
      <c r="B17" s="200"/>
      <c r="C17" s="8">
        <v>11</v>
      </c>
      <c r="D17" s="159" t="s">
        <v>0</v>
      </c>
      <c r="E17" s="199">
        <f>L45</f>
        <v>0.37500000000000006</v>
      </c>
      <c r="F17" s="158">
        <v>11</v>
      </c>
      <c r="G17" s="61" t="s">
        <v>1</v>
      </c>
      <c r="H17" s="203">
        <f>L48</f>
        <v>0.2708333333333333</v>
      </c>
      <c r="I17" s="62">
        <v>11</v>
      </c>
      <c r="J17" s="7" t="s">
        <v>34</v>
      </c>
      <c r="K17" s="200"/>
      <c r="L17" s="8">
        <v>11</v>
      </c>
      <c r="M17" s="159" t="s">
        <v>2</v>
      </c>
      <c r="N17" s="199">
        <f>L46</f>
        <v>0.20833333333333331</v>
      </c>
      <c r="O17" s="158">
        <v>11</v>
      </c>
      <c r="P17" s="7" t="s">
        <v>3</v>
      </c>
      <c r="Q17" s="200"/>
      <c r="R17" s="8">
        <v>11</v>
      </c>
      <c r="S17" s="7" t="s">
        <v>3</v>
      </c>
      <c r="T17" s="200"/>
      <c r="U17" s="8">
        <v>17</v>
      </c>
      <c r="V17" s="159" t="s">
        <v>0</v>
      </c>
      <c r="W17" s="199">
        <f>L45</f>
        <v>0.37500000000000006</v>
      </c>
      <c r="X17" s="158">
        <v>11</v>
      </c>
      <c r="Y17" s="159" t="s">
        <v>5</v>
      </c>
      <c r="Z17" s="199">
        <f>L47</f>
        <v>0.37500000000000006</v>
      </c>
      <c r="AA17" s="158">
        <v>11</v>
      </c>
      <c r="AB17" s="7" t="s">
        <v>34</v>
      </c>
      <c r="AC17" s="200"/>
      <c r="AD17" s="11">
        <v>11</v>
      </c>
      <c r="AE17" s="9" t="s">
        <v>0</v>
      </c>
      <c r="AF17" s="213">
        <f>AA45</f>
        <v>0.25</v>
      </c>
      <c r="AG17" s="10">
        <v>11</v>
      </c>
      <c r="AH17" s="52" t="s">
        <v>1</v>
      </c>
      <c r="AI17" s="214"/>
      <c r="AJ17" s="67">
        <v>11</v>
      </c>
    </row>
    <row r="18" spans="1:36" ht="15">
      <c r="A18" s="157" t="s">
        <v>4</v>
      </c>
      <c r="B18" s="199">
        <f>L44</f>
        <v>0.37500000000000006</v>
      </c>
      <c r="C18" s="158">
        <v>12</v>
      </c>
      <c r="D18" s="159" t="s">
        <v>2</v>
      </c>
      <c r="E18" s="199">
        <f>L46</f>
        <v>0.20833333333333331</v>
      </c>
      <c r="F18" s="158">
        <v>12</v>
      </c>
      <c r="G18" s="7" t="s">
        <v>3</v>
      </c>
      <c r="H18" s="200"/>
      <c r="I18" s="11">
        <v>12</v>
      </c>
      <c r="J18" s="159" t="s">
        <v>4</v>
      </c>
      <c r="K18" s="199">
        <f>L44</f>
        <v>0.37500000000000006</v>
      </c>
      <c r="L18" s="158">
        <v>12</v>
      </c>
      <c r="M18" s="159" t="s">
        <v>5</v>
      </c>
      <c r="N18" s="199">
        <f>L47</f>
        <v>0.37500000000000006</v>
      </c>
      <c r="O18" s="158">
        <v>12</v>
      </c>
      <c r="P18" s="7" t="s">
        <v>34</v>
      </c>
      <c r="Q18" s="200"/>
      <c r="R18" s="8">
        <v>12</v>
      </c>
      <c r="S18" s="7" t="s">
        <v>34</v>
      </c>
      <c r="T18" s="200"/>
      <c r="U18" s="8">
        <v>18</v>
      </c>
      <c r="V18" s="159" t="s">
        <v>2</v>
      </c>
      <c r="W18" s="199">
        <f>L46</f>
        <v>0.20833333333333331</v>
      </c>
      <c r="X18" s="158">
        <v>12</v>
      </c>
      <c r="Y18" s="159" t="s">
        <v>1</v>
      </c>
      <c r="Z18" s="199">
        <f>L48</f>
        <v>0.2708333333333333</v>
      </c>
      <c r="AA18" s="158">
        <v>12</v>
      </c>
      <c r="AB18" s="159" t="s">
        <v>4</v>
      </c>
      <c r="AC18" s="199">
        <f>L44</f>
        <v>0.37500000000000006</v>
      </c>
      <c r="AD18" s="158">
        <v>12</v>
      </c>
      <c r="AE18" s="9" t="s">
        <v>2</v>
      </c>
      <c r="AF18" s="213">
        <f>AA46</f>
        <v>0.25</v>
      </c>
      <c r="AG18" s="10">
        <v>12</v>
      </c>
      <c r="AH18" s="7" t="s">
        <v>3</v>
      </c>
      <c r="AI18" s="200"/>
      <c r="AJ18" s="69">
        <v>12</v>
      </c>
    </row>
    <row r="19" spans="1:36" ht="15">
      <c r="A19" s="157" t="s">
        <v>0</v>
      </c>
      <c r="B19" s="199">
        <f>L45</f>
        <v>0.37500000000000006</v>
      </c>
      <c r="C19" s="158">
        <v>13</v>
      </c>
      <c r="D19" s="159" t="s">
        <v>5</v>
      </c>
      <c r="E19" s="199">
        <f>L47</f>
        <v>0.37500000000000006</v>
      </c>
      <c r="F19" s="158">
        <v>13</v>
      </c>
      <c r="G19" s="7" t="s">
        <v>34</v>
      </c>
      <c r="H19" s="200"/>
      <c r="I19" s="11">
        <v>13</v>
      </c>
      <c r="J19" s="159" t="s">
        <v>0</v>
      </c>
      <c r="K19" s="199">
        <f>L45</f>
        <v>0.37500000000000006</v>
      </c>
      <c r="L19" s="158">
        <v>13</v>
      </c>
      <c r="M19" s="159" t="s">
        <v>1</v>
      </c>
      <c r="N19" s="199">
        <f>L48</f>
        <v>0.2708333333333333</v>
      </c>
      <c r="O19" s="158">
        <v>13</v>
      </c>
      <c r="P19" s="159" t="s">
        <v>4</v>
      </c>
      <c r="Q19" s="199">
        <f>L44</f>
        <v>0.37500000000000006</v>
      </c>
      <c r="R19" s="158">
        <v>13</v>
      </c>
      <c r="S19" s="159" t="s">
        <v>4</v>
      </c>
      <c r="T19" s="199">
        <f>L44</f>
        <v>0.37500000000000006</v>
      </c>
      <c r="U19" s="158">
        <v>19</v>
      </c>
      <c r="V19" s="159" t="s">
        <v>5</v>
      </c>
      <c r="W19" s="199">
        <f>L47</f>
        <v>0.37500000000000006</v>
      </c>
      <c r="X19" s="158">
        <v>13</v>
      </c>
      <c r="Y19" s="7" t="s">
        <v>3</v>
      </c>
      <c r="Z19" s="211"/>
      <c r="AA19" s="8">
        <v>13</v>
      </c>
      <c r="AB19" s="159" t="s">
        <v>0</v>
      </c>
      <c r="AC19" s="199">
        <f>L45</f>
        <v>0.37500000000000006</v>
      </c>
      <c r="AD19" s="158">
        <v>13</v>
      </c>
      <c r="AE19" s="9" t="s">
        <v>5</v>
      </c>
      <c r="AF19" s="213">
        <f>AA47</f>
        <v>0.25</v>
      </c>
      <c r="AG19" s="10">
        <v>12</v>
      </c>
      <c r="AH19" s="7" t="s">
        <v>34</v>
      </c>
      <c r="AI19" s="200"/>
      <c r="AJ19" s="70">
        <v>13</v>
      </c>
    </row>
    <row r="20" spans="1:36" ht="15">
      <c r="A20" s="157" t="s">
        <v>2</v>
      </c>
      <c r="B20" s="199">
        <f>L46</f>
        <v>0.20833333333333331</v>
      </c>
      <c r="C20" s="158">
        <v>14</v>
      </c>
      <c r="D20" s="159" t="s">
        <v>1</v>
      </c>
      <c r="E20" s="199">
        <f>L48</f>
        <v>0.2708333333333333</v>
      </c>
      <c r="F20" s="158">
        <v>14</v>
      </c>
      <c r="G20" s="159" t="s">
        <v>4</v>
      </c>
      <c r="H20" s="199">
        <f>L44</f>
        <v>0.37500000000000006</v>
      </c>
      <c r="I20" s="158">
        <v>14</v>
      </c>
      <c r="J20" s="159" t="s">
        <v>2</v>
      </c>
      <c r="K20" s="199">
        <f>L46</f>
        <v>0.20833333333333331</v>
      </c>
      <c r="L20" s="158">
        <v>14</v>
      </c>
      <c r="M20" s="7" t="s">
        <v>3</v>
      </c>
      <c r="N20" s="200"/>
      <c r="O20" s="8">
        <v>14</v>
      </c>
      <c r="P20" s="159" t="s">
        <v>0</v>
      </c>
      <c r="Q20" s="199">
        <f>L45</f>
        <v>0.37500000000000006</v>
      </c>
      <c r="R20" s="158">
        <v>14</v>
      </c>
      <c r="S20" s="159" t="s">
        <v>0</v>
      </c>
      <c r="T20" s="199">
        <f>L45</f>
        <v>0.37500000000000006</v>
      </c>
      <c r="U20" s="158">
        <v>20</v>
      </c>
      <c r="V20" s="159" t="s">
        <v>1</v>
      </c>
      <c r="W20" s="199">
        <f>L48</f>
        <v>0.2708333333333333</v>
      </c>
      <c r="X20" s="158">
        <v>14</v>
      </c>
      <c r="Y20" s="7" t="s">
        <v>34</v>
      </c>
      <c r="Z20" s="211"/>
      <c r="AA20" s="11">
        <v>14</v>
      </c>
      <c r="AB20" s="159" t="s">
        <v>2</v>
      </c>
      <c r="AC20" s="199">
        <f>L46</f>
        <v>0.20833333333333331</v>
      </c>
      <c r="AD20" s="158">
        <v>14</v>
      </c>
      <c r="AE20" s="61" t="s">
        <v>1</v>
      </c>
      <c r="AF20" s="203">
        <f>AA48</f>
        <v>0.25</v>
      </c>
      <c r="AG20" s="62">
        <v>14</v>
      </c>
      <c r="AH20" s="52" t="s">
        <v>4</v>
      </c>
      <c r="AI20" s="214"/>
      <c r="AJ20" s="67">
        <v>14</v>
      </c>
    </row>
    <row r="21" spans="1:36" ht="15">
      <c r="A21" s="157" t="s">
        <v>5</v>
      </c>
      <c r="B21" s="199">
        <f>L47</f>
        <v>0.37500000000000006</v>
      </c>
      <c r="C21" s="158">
        <v>15</v>
      </c>
      <c r="D21" s="7" t="s">
        <v>3</v>
      </c>
      <c r="E21" s="200"/>
      <c r="F21" s="11">
        <v>15</v>
      </c>
      <c r="G21" s="159" t="s">
        <v>0</v>
      </c>
      <c r="H21" s="199">
        <f>L45</f>
        <v>0.37500000000000006</v>
      </c>
      <c r="I21" s="158">
        <v>15</v>
      </c>
      <c r="J21" s="159" t="s">
        <v>5</v>
      </c>
      <c r="K21" s="199">
        <f>L47</f>
        <v>0.37500000000000006</v>
      </c>
      <c r="L21" s="158">
        <v>15</v>
      </c>
      <c r="M21" s="7" t="s">
        <v>34</v>
      </c>
      <c r="N21" s="200"/>
      <c r="O21" s="8">
        <v>15</v>
      </c>
      <c r="P21" s="159" t="s">
        <v>2</v>
      </c>
      <c r="Q21" s="199">
        <f>L46</f>
        <v>0.20833333333333331</v>
      </c>
      <c r="R21" s="158">
        <v>15</v>
      </c>
      <c r="S21" s="159" t="s">
        <v>2</v>
      </c>
      <c r="T21" s="199">
        <f>L46</f>
        <v>0.20833333333333331</v>
      </c>
      <c r="U21" s="158">
        <v>21</v>
      </c>
      <c r="V21" s="7" t="s">
        <v>3</v>
      </c>
      <c r="W21" s="211"/>
      <c r="X21" s="8">
        <v>15</v>
      </c>
      <c r="Y21" s="159" t="s">
        <v>4</v>
      </c>
      <c r="Z21" s="199">
        <f>L44</f>
        <v>0.37500000000000006</v>
      </c>
      <c r="AA21" s="158">
        <v>15</v>
      </c>
      <c r="AB21" s="159" t="s">
        <v>5</v>
      </c>
      <c r="AC21" s="199">
        <f>L47</f>
        <v>0.37500000000000006</v>
      </c>
      <c r="AD21" s="158">
        <v>15</v>
      </c>
      <c r="AE21" s="7" t="s">
        <v>3</v>
      </c>
      <c r="AF21" s="200"/>
      <c r="AG21" s="8">
        <v>15</v>
      </c>
      <c r="AH21" s="61" t="s">
        <v>0</v>
      </c>
      <c r="AI21" s="203"/>
      <c r="AJ21" s="71">
        <v>15</v>
      </c>
    </row>
    <row r="22" spans="1:36" ht="15">
      <c r="A22" s="157" t="s">
        <v>1</v>
      </c>
      <c r="B22" s="199">
        <f>L48</f>
        <v>0.2708333333333333</v>
      </c>
      <c r="C22" s="158">
        <v>16</v>
      </c>
      <c r="D22" s="7" t="s">
        <v>34</v>
      </c>
      <c r="E22" s="200"/>
      <c r="F22" s="11">
        <v>16</v>
      </c>
      <c r="G22" s="159" t="s">
        <v>2</v>
      </c>
      <c r="H22" s="199">
        <f>L46</f>
        <v>0.20833333333333331</v>
      </c>
      <c r="I22" s="158">
        <v>16</v>
      </c>
      <c r="J22" s="159" t="s">
        <v>1</v>
      </c>
      <c r="K22" s="199">
        <f>L48</f>
        <v>0.2708333333333333</v>
      </c>
      <c r="L22" s="158">
        <v>16</v>
      </c>
      <c r="M22" s="159" t="s">
        <v>4</v>
      </c>
      <c r="N22" s="199">
        <f>L44</f>
        <v>0.37500000000000006</v>
      </c>
      <c r="O22" s="158">
        <v>16</v>
      </c>
      <c r="P22" s="159" t="s">
        <v>5</v>
      </c>
      <c r="Q22" s="199">
        <f>L47</f>
        <v>0.37500000000000006</v>
      </c>
      <c r="R22" s="158">
        <v>16</v>
      </c>
      <c r="S22" s="159" t="s">
        <v>5</v>
      </c>
      <c r="T22" s="199">
        <f>L47</f>
        <v>0.37500000000000006</v>
      </c>
      <c r="U22" s="158">
        <v>22</v>
      </c>
      <c r="V22" s="7" t="s">
        <v>34</v>
      </c>
      <c r="W22" s="211"/>
      <c r="X22" s="11">
        <v>16</v>
      </c>
      <c r="Y22" s="159" t="s">
        <v>0</v>
      </c>
      <c r="Z22" s="199">
        <f>L45</f>
        <v>0.37500000000000006</v>
      </c>
      <c r="AA22" s="158">
        <v>16</v>
      </c>
      <c r="AB22" s="159" t="s">
        <v>1</v>
      </c>
      <c r="AC22" s="199">
        <f>L48</f>
        <v>0.2708333333333333</v>
      </c>
      <c r="AD22" s="158">
        <v>16</v>
      </c>
      <c r="AE22" s="7" t="s">
        <v>34</v>
      </c>
      <c r="AF22" s="200"/>
      <c r="AG22" s="11">
        <v>16</v>
      </c>
      <c r="AH22" s="52" t="s">
        <v>2</v>
      </c>
      <c r="AI22" s="214"/>
      <c r="AJ22" s="67">
        <v>16</v>
      </c>
    </row>
    <row r="23" spans="1:36" ht="15">
      <c r="A23" s="68" t="s">
        <v>3</v>
      </c>
      <c r="B23" s="200"/>
      <c r="C23" s="8">
        <v>17</v>
      </c>
      <c r="D23" s="159" t="s">
        <v>4</v>
      </c>
      <c r="E23" s="199">
        <f>L44</f>
        <v>0.37500000000000006</v>
      </c>
      <c r="F23" s="158">
        <v>17</v>
      </c>
      <c r="G23" s="159" t="s">
        <v>5</v>
      </c>
      <c r="H23" s="199">
        <f>L47</f>
        <v>0.37500000000000006</v>
      </c>
      <c r="I23" s="158">
        <v>17</v>
      </c>
      <c r="J23" s="7" t="s">
        <v>3</v>
      </c>
      <c r="K23" s="200"/>
      <c r="L23" s="8">
        <v>17</v>
      </c>
      <c r="M23" s="159" t="s">
        <v>0</v>
      </c>
      <c r="N23" s="199">
        <f>L45</f>
        <v>0.37500000000000006</v>
      </c>
      <c r="O23" s="158">
        <v>17</v>
      </c>
      <c r="P23" s="159" t="s">
        <v>1</v>
      </c>
      <c r="Q23" s="199">
        <f>L48</f>
        <v>0.2708333333333333</v>
      </c>
      <c r="R23" s="158">
        <v>17</v>
      </c>
      <c r="S23" s="159" t="s">
        <v>1</v>
      </c>
      <c r="T23" s="199">
        <f>L48</f>
        <v>0.2708333333333333</v>
      </c>
      <c r="U23" s="158">
        <v>23</v>
      </c>
      <c r="V23" s="159" t="s">
        <v>4</v>
      </c>
      <c r="W23" s="199">
        <f>L44</f>
        <v>0.37500000000000006</v>
      </c>
      <c r="X23" s="158">
        <v>17</v>
      </c>
      <c r="Y23" s="159" t="s">
        <v>2</v>
      </c>
      <c r="Z23" s="199">
        <f>L46</f>
        <v>0.20833333333333331</v>
      </c>
      <c r="AA23" s="158">
        <v>17</v>
      </c>
      <c r="AB23" s="7" t="s">
        <v>3</v>
      </c>
      <c r="AC23" s="200"/>
      <c r="AD23" s="11">
        <v>17</v>
      </c>
      <c r="AE23" s="12" t="s">
        <v>4</v>
      </c>
      <c r="AF23" s="204"/>
      <c r="AG23" s="13">
        <v>17</v>
      </c>
      <c r="AH23" s="52" t="s">
        <v>5</v>
      </c>
      <c r="AI23" s="214"/>
      <c r="AJ23" s="67">
        <v>17</v>
      </c>
    </row>
    <row r="24" spans="1:36" ht="15">
      <c r="A24" s="68" t="s">
        <v>34</v>
      </c>
      <c r="B24" s="200"/>
      <c r="C24" s="8">
        <v>18</v>
      </c>
      <c r="D24" s="159" t="s">
        <v>0</v>
      </c>
      <c r="E24" s="199">
        <f>L45</f>
        <v>0.37500000000000006</v>
      </c>
      <c r="F24" s="158">
        <v>18</v>
      </c>
      <c r="G24" s="159" t="s">
        <v>1</v>
      </c>
      <c r="H24" s="199">
        <f>L48</f>
        <v>0.2708333333333333</v>
      </c>
      <c r="I24" s="158">
        <v>18</v>
      </c>
      <c r="J24" s="7" t="s">
        <v>34</v>
      </c>
      <c r="K24" s="200"/>
      <c r="L24" s="8">
        <v>18</v>
      </c>
      <c r="M24" s="159" t="s">
        <v>2</v>
      </c>
      <c r="N24" s="199">
        <f>L46</f>
        <v>0.20833333333333331</v>
      </c>
      <c r="O24" s="158">
        <v>18</v>
      </c>
      <c r="P24" s="7" t="s">
        <v>3</v>
      </c>
      <c r="Q24" s="200"/>
      <c r="R24" s="8">
        <v>18</v>
      </c>
      <c r="S24" s="7" t="s">
        <v>3</v>
      </c>
      <c r="T24" s="200"/>
      <c r="U24" s="8">
        <v>24</v>
      </c>
      <c r="V24" s="159" t="s">
        <v>0</v>
      </c>
      <c r="W24" s="199">
        <f>L45</f>
        <v>0.37500000000000006</v>
      </c>
      <c r="X24" s="158">
        <v>18</v>
      </c>
      <c r="Y24" s="61" t="s">
        <v>5</v>
      </c>
      <c r="Z24" s="203">
        <f>L47</f>
        <v>0.37500000000000006</v>
      </c>
      <c r="AA24" s="62">
        <v>18</v>
      </c>
      <c r="AB24" s="7" t="s">
        <v>34</v>
      </c>
      <c r="AC24" s="200"/>
      <c r="AD24" s="11">
        <v>18</v>
      </c>
      <c r="AE24" s="12" t="s">
        <v>0</v>
      </c>
      <c r="AF24" s="204"/>
      <c r="AG24" s="13">
        <v>18</v>
      </c>
      <c r="AH24" s="52" t="s">
        <v>1</v>
      </c>
      <c r="AI24" s="214"/>
      <c r="AJ24" s="67">
        <v>18</v>
      </c>
    </row>
    <row r="25" spans="1:36" ht="15">
      <c r="A25" s="157" t="s">
        <v>4</v>
      </c>
      <c r="B25" s="199">
        <f>L44</f>
        <v>0.37500000000000006</v>
      </c>
      <c r="C25" s="158">
        <v>19</v>
      </c>
      <c r="D25" s="159" t="s">
        <v>2</v>
      </c>
      <c r="E25" s="199">
        <f>L46</f>
        <v>0.20833333333333331</v>
      </c>
      <c r="F25" s="158">
        <v>19</v>
      </c>
      <c r="G25" s="7" t="s">
        <v>3</v>
      </c>
      <c r="H25" s="200"/>
      <c r="I25" s="11">
        <v>19</v>
      </c>
      <c r="J25" s="12" t="s">
        <v>4</v>
      </c>
      <c r="K25" s="204"/>
      <c r="L25" s="13">
        <v>19</v>
      </c>
      <c r="M25" s="159" t="s">
        <v>5</v>
      </c>
      <c r="N25" s="199">
        <f>L47</f>
        <v>0.37500000000000006</v>
      </c>
      <c r="O25" s="158">
        <v>19</v>
      </c>
      <c r="P25" s="7" t="s">
        <v>34</v>
      </c>
      <c r="Q25" s="200"/>
      <c r="R25" s="8">
        <v>19</v>
      </c>
      <c r="S25" s="7" t="s">
        <v>34</v>
      </c>
      <c r="T25" s="200"/>
      <c r="U25" s="8">
        <v>25</v>
      </c>
      <c r="V25" s="159" t="s">
        <v>2</v>
      </c>
      <c r="W25" s="199">
        <f>L46</f>
        <v>0.20833333333333331</v>
      </c>
      <c r="X25" s="158">
        <v>19</v>
      </c>
      <c r="Y25" s="159" t="s">
        <v>1</v>
      </c>
      <c r="Z25" s="199">
        <f>L48</f>
        <v>0.2708333333333333</v>
      </c>
      <c r="AA25" s="158">
        <v>19</v>
      </c>
      <c r="AB25" s="159" t="s">
        <v>4</v>
      </c>
      <c r="AC25" s="199">
        <f>L44</f>
        <v>0.37500000000000006</v>
      </c>
      <c r="AD25" s="158">
        <v>19</v>
      </c>
      <c r="AE25" s="12" t="s">
        <v>2</v>
      </c>
      <c r="AF25" s="204"/>
      <c r="AG25" s="13">
        <v>19</v>
      </c>
      <c r="AH25" s="7" t="s">
        <v>3</v>
      </c>
      <c r="AI25" s="200"/>
      <c r="AJ25" s="69">
        <v>19</v>
      </c>
    </row>
    <row r="26" spans="1:36" ht="15">
      <c r="A26" s="157" t="s">
        <v>0</v>
      </c>
      <c r="B26" s="199">
        <f>L45</f>
        <v>0.37500000000000006</v>
      </c>
      <c r="C26" s="158">
        <v>20</v>
      </c>
      <c r="D26" s="159" t="s">
        <v>5</v>
      </c>
      <c r="E26" s="199">
        <f>L47</f>
        <v>0.37500000000000006</v>
      </c>
      <c r="F26" s="158">
        <v>20</v>
      </c>
      <c r="G26" s="7" t="s">
        <v>34</v>
      </c>
      <c r="H26" s="200"/>
      <c r="I26" s="11">
        <v>20</v>
      </c>
      <c r="J26" s="12" t="s">
        <v>0</v>
      </c>
      <c r="K26" s="204"/>
      <c r="L26" s="13">
        <v>20</v>
      </c>
      <c r="M26" s="159" t="s">
        <v>1</v>
      </c>
      <c r="N26" s="199">
        <f>L48</f>
        <v>0.2708333333333333</v>
      </c>
      <c r="O26" s="158">
        <v>20</v>
      </c>
      <c r="P26" s="9" t="s">
        <v>4</v>
      </c>
      <c r="Q26" s="209">
        <f>AA44</f>
        <v>0.2847222222222222</v>
      </c>
      <c r="R26" s="10">
        <v>20</v>
      </c>
      <c r="S26" s="159" t="s">
        <v>4</v>
      </c>
      <c r="T26" s="199">
        <f>L44</f>
        <v>0.37500000000000006</v>
      </c>
      <c r="U26" s="158">
        <v>19</v>
      </c>
      <c r="V26" s="159" t="s">
        <v>5</v>
      </c>
      <c r="W26" s="199">
        <f>L47</f>
        <v>0.37500000000000006</v>
      </c>
      <c r="X26" s="158">
        <v>20</v>
      </c>
      <c r="Y26" s="7" t="s">
        <v>3</v>
      </c>
      <c r="Z26" s="211"/>
      <c r="AA26" s="8">
        <v>20</v>
      </c>
      <c r="AB26" s="159" t="s">
        <v>0</v>
      </c>
      <c r="AC26" s="199">
        <f>L45</f>
        <v>0.37500000000000006</v>
      </c>
      <c r="AD26" s="158">
        <v>20</v>
      </c>
      <c r="AE26" s="12" t="s">
        <v>5</v>
      </c>
      <c r="AF26" s="204"/>
      <c r="AG26" s="13">
        <v>20</v>
      </c>
      <c r="AH26" s="7" t="s">
        <v>34</v>
      </c>
      <c r="AI26" s="200"/>
      <c r="AJ26" s="70">
        <v>20</v>
      </c>
    </row>
    <row r="27" spans="1:36" ht="15">
      <c r="A27" s="157" t="s">
        <v>2</v>
      </c>
      <c r="B27" s="199">
        <f>L46</f>
        <v>0.20833333333333331</v>
      </c>
      <c r="C27" s="158">
        <v>21</v>
      </c>
      <c r="D27" s="159" t="s">
        <v>1</v>
      </c>
      <c r="E27" s="199">
        <f>L48</f>
        <v>0.2708333333333333</v>
      </c>
      <c r="F27" s="158">
        <v>21</v>
      </c>
      <c r="G27" s="159" t="s">
        <v>4</v>
      </c>
      <c r="H27" s="199">
        <f>L44</f>
        <v>0.37500000000000006</v>
      </c>
      <c r="I27" s="158">
        <v>21</v>
      </c>
      <c r="J27" s="12" t="s">
        <v>2</v>
      </c>
      <c r="K27" s="204"/>
      <c r="L27" s="13">
        <v>21</v>
      </c>
      <c r="M27" s="7" t="s">
        <v>3</v>
      </c>
      <c r="N27" s="200"/>
      <c r="O27" s="8">
        <v>21</v>
      </c>
      <c r="P27" s="9" t="s">
        <v>0</v>
      </c>
      <c r="Q27" s="209">
        <f>AA45</f>
        <v>0.25</v>
      </c>
      <c r="R27" s="10">
        <v>21</v>
      </c>
      <c r="S27" s="159" t="s">
        <v>0</v>
      </c>
      <c r="T27" s="199">
        <f>L45</f>
        <v>0.37500000000000006</v>
      </c>
      <c r="U27" s="158">
        <v>20</v>
      </c>
      <c r="V27" s="159" t="s">
        <v>1</v>
      </c>
      <c r="W27" s="199">
        <f>L48</f>
        <v>0.2708333333333333</v>
      </c>
      <c r="X27" s="158">
        <v>21</v>
      </c>
      <c r="Y27" s="7" t="s">
        <v>34</v>
      </c>
      <c r="Z27" s="211"/>
      <c r="AA27" s="11">
        <v>21</v>
      </c>
      <c r="AB27" s="159" t="s">
        <v>2</v>
      </c>
      <c r="AC27" s="199">
        <f>L46</f>
        <v>0.20833333333333331</v>
      </c>
      <c r="AD27" s="158">
        <v>21</v>
      </c>
      <c r="AE27" s="12" t="s">
        <v>1</v>
      </c>
      <c r="AF27" s="204"/>
      <c r="AG27" s="13">
        <v>21</v>
      </c>
      <c r="AH27" s="52" t="s">
        <v>4</v>
      </c>
      <c r="AI27" s="214"/>
      <c r="AJ27" s="67">
        <v>21</v>
      </c>
    </row>
    <row r="28" spans="1:36" ht="15">
      <c r="A28" s="157" t="s">
        <v>5</v>
      </c>
      <c r="B28" s="199">
        <f>L47</f>
        <v>0.37500000000000006</v>
      </c>
      <c r="C28" s="158">
        <v>22</v>
      </c>
      <c r="D28" s="7" t="s">
        <v>3</v>
      </c>
      <c r="E28" s="200"/>
      <c r="F28" s="11">
        <v>22</v>
      </c>
      <c r="G28" s="159" t="s">
        <v>0</v>
      </c>
      <c r="H28" s="199">
        <f>L45</f>
        <v>0.37500000000000006</v>
      </c>
      <c r="I28" s="158">
        <v>22</v>
      </c>
      <c r="J28" s="12" t="s">
        <v>5</v>
      </c>
      <c r="K28" s="204"/>
      <c r="L28" s="13">
        <v>22</v>
      </c>
      <c r="M28" s="7" t="s">
        <v>34</v>
      </c>
      <c r="N28" s="200"/>
      <c r="O28" s="8">
        <v>22</v>
      </c>
      <c r="P28" s="12" t="s">
        <v>2</v>
      </c>
      <c r="Q28" s="204"/>
      <c r="R28" s="13">
        <v>22</v>
      </c>
      <c r="S28" s="159" t="s">
        <v>2</v>
      </c>
      <c r="T28" s="199">
        <f>L46</f>
        <v>0.20833333333333331</v>
      </c>
      <c r="U28" s="158">
        <v>21</v>
      </c>
      <c r="V28" s="7" t="s">
        <v>3</v>
      </c>
      <c r="W28" s="200"/>
      <c r="X28" s="11">
        <v>22</v>
      </c>
      <c r="Y28" s="159" t="s">
        <v>4</v>
      </c>
      <c r="Z28" s="199">
        <f>L44</f>
        <v>0.37500000000000006</v>
      </c>
      <c r="AA28" s="158">
        <v>22</v>
      </c>
      <c r="AB28" s="159" t="s">
        <v>5</v>
      </c>
      <c r="AC28" s="199">
        <f>L47</f>
        <v>0.37500000000000006</v>
      </c>
      <c r="AD28" s="158">
        <v>22</v>
      </c>
      <c r="AE28" s="7" t="s">
        <v>3</v>
      </c>
      <c r="AF28" s="200"/>
      <c r="AG28" s="11">
        <v>22</v>
      </c>
      <c r="AH28" s="52" t="s">
        <v>0</v>
      </c>
      <c r="AI28" s="214"/>
      <c r="AJ28" s="67">
        <v>22</v>
      </c>
    </row>
    <row r="29" spans="1:36" ht="15">
      <c r="A29" s="157" t="s">
        <v>1</v>
      </c>
      <c r="B29" s="199">
        <f>L48</f>
        <v>0.2708333333333333</v>
      </c>
      <c r="C29" s="158">
        <v>23</v>
      </c>
      <c r="D29" s="7" t="s">
        <v>34</v>
      </c>
      <c r="E29" s="200"/>
      <c r="F29" s="11">
        <v>23</v>
      </c>
      <c r="G29" s="159" t="s">
        <v>2</v>
      </c>
      <c r="H29" s="199">
        <f>L46</f>
        <v>0.20833333333333331</v>
      </c>
      <c r="I29" s="158">
        <v>23</v>
      </c>
      <c r="J29" s="12" t="s">
        <v>1</v>
      </c>
      <c r="K29" s="204"/>
      <c r="L29" s="13">
        <v>23</v>
      </c>
      <c r="M29" s="159" t="s">
        <v>4</v>
      </c>
      <c r="N29" s="199">
        <f>L44</f>
        <v>0.37500000000000006</v>
      </c>
      <c r="O29" s="158">
        <v>23</v>
      </c>
      <c r="P29" s="12" t="s">
        <v>5</v>
      </c>
      <c r="Q29" s="204"/>
      <c r="R29" s="13">
        <v>23</v>
      </c>
      <c r="S29" s="159" t="s">
        <v>5</v>
      </c>
      <c r="T29" s="199">
        <f>L47</f>
        <v>0.37500000000000006</v>
      </c>
      <c r="U29" s="158">
        <v>22</v>
      </c>
      <c r="V29" s="7" t="s">
        <v>34</v>
      </c>
      <c r="W29" s="200"/>
      <c r="X29" s="8">
        <v>23</v>
      </c>
      <c r="Y29" s="159" t="s">
        <v>0</v>
      </c>
      <c r="Z29" s="199">
        <f>L45</f>
        <v>0.37500000000000006</v>
      </c>
      <c r="AA29" s="158">
        <v>23</v>
      </c>
      <c r="AB29" s="159" t="s">
        <v>1</v>
      </c>
      <c r="AC29" s="199">
        <f>L48</f>
        <v>0.2708333333333333</v>
      </c>
      <c r="AD29" s="158">
        <v>23</v>
      </c>
      <c r="AE29" s="7" t="s">
        <v>34</v>
      </c>
      <c r="AF29" s="200"/>
      <c r="AG29" s="8">
        <v>23</v>
      </c>
      <c r="AH29" s="96" t="s">
        <v>2</v>
      </c>
      <c r="AI29" s="216"/>
      <c r="AJ29" s="97">
        <v>23</v>
      </c>
    </row>
    <row r="30" spans="1:36" ht="15">
      <c r="A30" s="68" t="s">
        <v>3</v>
      </c>
      <c r="B30" s="200"/>
      <c r="C30" s="8">
        <v>24</v>
      </c>
      <c r="D30" s="59" t="s">
        <v>4</v>
      </c>
      <c r="E30" s="201">
        <v>0.2916666666666667</v>
      </c>
      <c r="F30" s="60">
        <v>24</v>
      </c>
      <c r="G30" s="159" t="s">
        <v>5</v>
      </c>
      <c r="H30" s="199">
        <f>L47</f>
        <v>0.37500000000000006</v>
      </c>
      <c r="I30" s="158">
        <v>24</v>
      </c>
      <c r="J30" s="7" t="s">
        <v>3</v>
      </c>
      <c r="K30" s="200"/>
      <c r="L30" s="8">
        <v>24</v>
      </c>
      <c r="M30" s="159" t="s">
        <v>0</v>
      </c>
      <c r="N30" s="199">
        <f>L45</f>
        <v>0.37500000000000006</v>
      </c>
      <c r="O30" s="158">
        <v>24</v>
      </c>
      <c r="P30" s="12" t="s">
        <v>1</v>
      </c>
      <c r="Q30" s="204"/>
      <c r="R30" s="13">
        <v>24</v>
      </c>
      <c r="S30" s="159" t="s">
        <v>1</v>
      </c>
      <c r="T30" s="199">
        <f>L48</f>
        <v>0.2708333333333333</v>
      </c>
      <c r="U30" s="158">
        <v>23</v>
      </c>
      <c r="V30" s="59" t="s">
        <v>4</v>
      </c>
      <c r="W30" s="201">
        <v>0.2916666666666667</v>
      </c>
      <c r="X30" s="60">
        <v>24</v>
      </c>
      <c r="Y30" s="159" t="s">
        <v>2</v>
      </c>
      <c r="Z30" s="199">
        <f>L46</f>
        <v>0.20833333333333331</v>
      </c>
      <c r="AA30" s="158">
        <v>24</v>
      </c>
      <c r="AB30" s="7" t="s">
        <v>3</v>
      </c>
      <c r="AC30" s="200"/>
      <c r="AD30" s="11">
        <v>24</v>
      </c>
      <c r="AE30" s="12" t="s">
        <v>4</v>
      </c>
      <c r="AF30" s="204"/>
      <c r="AG30" s="13">
        <v>24</v>
      </c>
      <c r="AH30" s="96" t="s">
        <v>5</v>
      </c>
      <c r="AI30" s="216"/>
      <c r="AJ30" s="97">
        <v>24</v>
      </c>
    </row>
    <row r="31" spans="1:36" ht="15">
      <c r="A31" s="68" t="s">
        <v>34</v>
      </c>
      <c r="B31" s="200"/>
      <c r="C31" s="8">
        <v>25</v>
      </c>
      <c r="D31" s="59" t="s">
        <v>0</v>
      </c>
      <c r="E31" s="201">
        <v>0.2916666666666667</v>
      </c>
      <c r="F31" s="60">
        <v>25</v>
      </c>
      <c r="G31" s="159" t="s">
        <v>1</v>
      </c>
      <c r="H31" s="199">
        <f>L48</f>
        <v>0.2708333333333333</v>
      </c>
      <c r="I31" s="158">
        <v>25</v>
      </c>
      <c r="J31" s="61" t="s">
        <v>34</v>
      </c>
      <c r="K31" s="203" t="s">
        <v>33</v>
      </c>
      <c r="L31" s="62">
        <v>25</v>
      </c>
      <c r="M31" s="159" t="s">
        <v>2</v>
      </c>
      <c r="N31" s="199">
        <f>L46</f>
        <v>0.20833333333333331</v>
      </c>
      <c r="O31" s="158">
        <v>25</v>
      </c>
      <c r="P31" s="7" t="s">
        <v>3</v>
      </c>
      <c r="Q31" s="200"/>
      <c r="R31" s="8">
        <v>25</v>
      </c>
      <c r="S31" s="7" t="s">
        <v>3</v>
      </c>
      <c r="T31" s="200"/>
      <c r="U31" s="8">
        <v>24</v>
      </c>
      <c r="V31" s="59" t="s">
        <v>0</v>
      </c>
      <c r="W31" s="201">
        <v>0.2916666666666667</v>
      </c>
      <c r="X31" s="60">
        <v>25</v>
      </c>
      <c r="Y31" s="159" t="s">
        <v>5</v>
      </c>
      <c r="Z31" s="199">
        <f>L47</f>
        <v>0.37500000000000006</v>
      </c>
      <c r="AA31" s="158">
        <v>25</v>
      </c>
      <c r="AB31" s="7" t="s">
        <v>34</v>
      </c>
      <c r="AC31" s="200"/>
      <c r="AD31" s="11">
        <v>25</v>
      </c>
      <c r="AE31" s="12" t="s">
        <v>0</v>
      </c>
      <c r="AF31" s="204"/>
      <c r="AG31" s="13">
        <v>25</v>
      </c>
      <c r="AH31" s="9" t="s">
        <v>1</v>
      </c>
      <c r="AI31" s="213">
        <f>AA48</f>
        <v>0.25</v>
      </c>
      <c r="AJ31" s="152">
        <v>25</v>
      </c>
    </row>
    <row r="32" spans="1:36" ht="15">
      <c r="A32" s="157" t="s">
        <v>4</v>
      </c>
      <c r="B32" s="199">
        <f>L44</f>
        <v>0.37500000000000006</v>
      </c>
      <c r="C32" s="158">
        <v>26</v>
      </c>
      <c r="D32" s="59" t="s">
        <v>2</v>
      </c>
      <c r="E32" s="201">
        <v>0.291666666666667</v>
      </c>
      <c r="F32" s="60">
        <v>26</v>
      </c>
      <c r="G32" s="7" t="s">
        <v>3</v>
      </c>
      <c r="H32" s="200"/>
      <c r="I32" s="11">
        <v>26</v>
      </c>
      <c r="J32" s="59" t="s">
        <v>4</v>
      </c>
      <c r="K32" s="201">
        <v>0.2916666666666667</v>
      </c>
      <c r="L32" s="60">
        <v>21</v>
      </c>
      <c r="M32" s="159" t="s">
        <v>5</v>
      </c>
      <c r="N32" s="199">
        <f>L47</f>
        <v>0.37500000000000006</v>
      </c>
      <c r="O32" s="158">
        <v>26</v>
      </c>
      <c r="P32" s="7" t="s">
        <v>34</v>
      </c>
      <c r="Q32" s="200"/>
      <c r="R32" s="8">
        <v>26</v>
      </c>
      <c r="S32" s="7" t="s">
        <v>34</v>
      </c>
      <c r="T32" s="200"/>
      <c r="U32" s="8">
        <v>25</v>
      </c>
      <c r="V32" s="59" t="s">
        <v>2</v>
      </c>
      <c r="W32" s="201">
        <v>0.2916666666666667</v>
      </c>
      <c r="X32" s="60">
        <v>26</v>
      </c>
      <c r="Y32" s="159" t="s">
        <v>1</v>
      </c>
      <c r="Z32" s="199">
        <f>L48</f>
        <v>0.2708333333333333</v>
      </c>
      <c r="AA32" s="158">
        <v>26</v>
      </c>
      <c r="AB32" s="159" t="s">
        <v>4</v>
      </c>
      <c r="AC32" s="199">
        <f>L44</f>
        <v>0.37500000000000006</v>
      </c>
      <c r="AD32" s="158">
        <v>26</v>
      </c>
      <c r="AE32" s="12" t="s">
        <v>2</v>
      </c>
      <c r="AF32" s="204"/>
      <c r="AG32" s="13">
        <v>26</v>
      </c>
      <c r="AH32" s="7" t="s">
        <v>3</v>
      </c>
      <c r="AI32" s="200"/>
      <c r="AJ32" s="69">
        <v>26</v>
      </c>
    </row>
    <row r="33" spans="1:36" ht="15">
      <c r="A33" s="157" t="s">
        <v>0</v>
      </c>
      <c r="B33" s="199">
        <f>L45</f>
        <v>0.37500000000000006</v>
      </c>
      <c r="C33" s="158">
        <v>27</v>
      </c>
      <c r="D33" s="59" t="s">
        <v>5</v>
      </c>
      <c r="E33" s="201">
        <v>0.291666666666667</v>
      </c>
      <c r="F33" s="60">
        <v>27</v>
      </c>
      <c r="G33" s="7" t="s">
        <v>34</v>
      </c>
      <c r="H33" s="200"/>
      <c r="I33" s="11">
        <v>27</v>
      </c>
      <c r="J33" s="59" t="s">
        <v>0</v>
      </c>
      <c r="K33" s="201">
        <v>0.2916666666666667</v>
      </c>
      <c r="L33" s="60">
        <v>22</v>
      </c>
      <c r="M33" s="159" t="s">
        <v>1</v>
      </c>
      <c r="N33" s="199">
        <f>L48</f>
        <v>0.2708333333333333</v>
      </c>
      <c r="O33" s="158">
        <v>27</v>
      </c>
      <c r="P33" s="59" t="s">
        <v>4</v>
      </c>
      <c r="Q33" s="201">
        <v>0.2916666666666667</v>
      </c>
      <c r="R33" s="60">
        <v>20</v>
      </c>
      <c r="S33" s="159" t="s">
        <v>4</v>
      </c>
      <c r="T33" s="199">
        <f>L44</f>
        <v>0.37500000000000006</v>
      </c>
      <c r="U33" s="158">
        <v>19</v>
      </c>
      <c r="V33" s="59" t="s">
        <v>5</v>
      </c>
      <c r="W33" s="201">
        <v>0.2916666666666667</v>
      </c>
      <c r="X33" s="60">
        <v>27</v>
      </c>
      <c r="Y33" s="7" t="s">
        <v>3</v>
      </c>
      <c r="Z33" s="200"/>
      <c r="AA33" s="8">
        <v>27</v>
      </c>
      <c r="AB33" s="159" t="s">
        <v>0</v>
      </c>
      <c r="AC33" s="199">
        <f>L45</f>
        <v>0.37500000000000006</v>
      </c>
      <c r="AD33" s="158">
        <v>27</v>
      </c>
      <c r="AE33" s="52" t="s">
        <v>5</v>
      </c>
      <c r="AF33" s="214"/>
      <c r="AG33" s="53">
        <v>27</v>
      </c>
      <c r="AH33" s="7" t="s">
        <v>34</v>
      </c>
      <c r="AI33" s="200"/>
      <c r="AJ33" s="70">
        <v>27</v>
      </c>
    </row>
    <row r="34" spans="1:36" ht="15">
      <c r="A34" s="157" t="s">
        <v>2</v>
      </c>
      <c r="B34" s="199">
        <f>L46</f>
        <v>0.20833333333333331</v>
      </c>
      <c r="C34" s="158">
        <v>28</v>
      </c>
      <c r="D34" s="59" t="s">
        <v>1</v>
      </c>
      <c r="E34" s="201">
        <v>0.291666666666667</v>
      </c>
      <c r="F34" s="60">
        <v>28</v>
      </c>
      <c r="G34" s="159" t="s">
        <v>4</v>
      </c>
      <c r="H34" s="199">
        <f>L44</f>
        <v>0.37500000000000006</v>
      </c>
      <c r="I34" s="158">
        <v>28</v>
      </c>
      <c r="J34" s="59" t="s">
        <v>2</v>
      </c>
      <c r="K34" s="201">
        <v>0.2916666666666667</v>
      </c>
      <c r="L34" s="60">
        <v>23</v>
      </c>
      <c r="M34" s="7" t="s">
        <v>3</v>
      </c>
      <c r="N34" s="200"/>
      <c r="O34" s="8">
        <v>28</v>
      </c>
      <c r="P34" s="59" t="s">
        <v>0</v>
      </c>
      <c r="Q34" s="201">
        <v>0.2916666666666667</v>
      </c>
      <c r="R34" s="60">
        <v>21</v>
      </c>
      <c r="S34" s="159" t="s">
        <v>0</v>
      </c>
      <c r="T34" s="199">
        <f>L45</f>
        <v>0.37500000000000006</v>
      </c>
      <c r="U34" s="158">
        <v>28</v>
      </c>
      <c r="V34" s="59" t="s">
        <v>1</v>
      </c>
      <c r="W34" s="201">
        <v>0.2916666666666667</v>
      </c>
      <c r="X34" s="60">
        <v>28</v>
      </c>
      <c r="Y34" s="7" t="s">
        <v>34</v>
      </c>
      <c r="Z34" s="200"/>
      <c r="AA34" s="11">
        <v>28</v>
      </c>
      <c r="AB34" s="159" t="s">
        <v>2</v>
      </c>
      <c r="AC34" s="199">
        <f>L46</f>
        <v>0.20833333333333331</v>
      </c>
      <c r="AD34" s="158">
        <v>28</v>
      </c>
      <c r="AE34" s="52" t="s">
        <v>1</v>
      </c>
      <c r="AF34" s="214"/>
      <c r="AG34" s="53">
        <v>28</v>
      </c>
      <c r="AH34" s="9" t="s">
        <v>4</v>
      </c>
      <c r="AI34" s="213">
        <f>AA44</f>
        <v>0.2847222222222222</v>
      </c>
      <c r="AJ34" s="152">
        <v>28</v>
      </c>
    </row>
    <row r="35" spans="1:36" ht="15">
      <c r="A35" s="157" t="s">
        <v>5</v>
      </c>
      <c r="B35" s="199">
        <f>L47</f>
        <v>0.37500000000000006</v>
      </c>
      <c r="C35" s="158">
        <v>29</v>
      </c>
      <c r="D35" s="7" t="s">
        <v>3</v>
      </c>
      <c r="E35" s="200"/>
      <c r="F35" s="11">
        <v>29</v>
      </c>
      <c r="G35" s="159" t="s">
        <v>0</v>
      </c>
      <c r="H35" s="199">
        <f>L45</f>
        <v>0.37500000000000006</v>
      </c>
      <c r="I35" s="158">
        <v>29</v>
      </c>
      <c r="J35" s="59" t="s">
        <v>5</v>
      </c>
      <c r="K35" s="201">
        <v>0.2916666666666667</v>
      </c>
      <c r="L35" s="60">
        <v>24</v>
      </c>
      <c r="M35" s="7" t="s">
        <v>34</v>
      </c>
      <c r="N35" s="200"/>
      <c r="O35" s="8">
        <v>29</v>
      </c>
      <c r="P35" s="14" t="s">
        <v>4</v>
      </c>
      <c r="Q35" s="210"/>
      <c r="R35" s="15">
        <v>29</v>
      </c>
      <c r="S35" s="159" t="s">
        <v>2</v>
      </c>
      <c r="T35" s="199">
        <f>L46</f>
        <v>0.20833333333333331</v>
      </c>
      <c r="U35" s="158">
        <v>29</v>
      </c>
      <c r="V35" s="7" t="s">
        <v>3</v>
      </c>
      <c r="W35" s="200"/>
      <c r="X35" s="8">
        <v>29</v>
      </c>
      <c r="Y35" s="61" t="s">
        <v>4</v>
      </c>
      <c r="Z35" s="203">
        <f>L44</f>
        <v>0.37500000000000006</v>
      </c>
      <c r="AA35" s="62">
        <v>29</v>
      </c>
      <c r="AB35" s="159" t="s">
        <v>5</v>
      </c>
      <c r="AC35" s="199">
        <f>L47</f>
        <v>0.37500000000000006</v>
      </c>
      <c r="AD35" s="158">
        <v>29</v>
      </c>
      <c r="AE35" s="7" t="s">
        <v>3</v>
      </c>
      <c r="AF35" s="200"/>
      <c r="AG35" s="8">
        <v>29</v>
      </c>
      <c r="AH35" s="9" t="s">
        <v>0</v>
      </c>
      <c r="AI35" s="213">
        <f>AA45</f>
        <v>0.25</v>
      </c>
      <c r="AJ35" s="152">
        <v>29</v>
      </c>
    </row>
    <row r="36" spans="1:36" ht="15">
      <c r="A36" s="157" t="s">
        <v>1</v>
      </c>
      <c r="B36" s="199">
        <f>L48</f>
        <v>0.2708333333333333</v>
      </c>
      <c r="C36" s="158">
        <v>30</v>
      </c>
      <c r="D36" s="7" t="s">
        <v>34</v>
      </c>
      <c r="E36" s="200"/>
      <c r="F36" s="11">
        <v>30</v>
      </c>
      <c r="G36" s="159" t="s">
        <v>2</v>
      </c>
      <c r="H36" s="199">
        <f>L46</f>
        <v>0.20833333333333331</v>
      </c>
      <c r="I36" s="158">
        <v>30</v>
      </c>
      <c r="J36" s="59" t="s">
        <v>1</v>
      </c>
      <c r="K36" s="201">
        <v>0.2916666666666667</v>
      </c>
      <c r="L36" s="60">
        <v>30</v>
      </c>
      <c r="M36" s="160" t="s">
        <v>4</v>
      </c>
      <c r="N36" s="199">
        <f>L44</f>
        <v>0.37500000000000006</v>
      </c>
      <c r="O36" s="158">
        <v>30</v>
      </c>
      <c r="P36" s="14"/>
      <c r="Q36" s="210"/>
      <c r="R36" s="15"/>
      <c r="S36" s="159" t="s">
        <v>5</v>
      </c>
      <c r="T36" s="199">
        <f>L47</f>
        <v>0.37500000000000006</v>
      </c>
      <c r="U36" s="158">
        <v>30</v>
      </c>
      <c r="V36" s="7" t="s">
        <v>34</v>
      </c>
      <c r="W36" s="200"/>
      <c r="X36" s="11">
        <v>30</v>
      </c>
      <c r="Y36" s="159" t="s">
        <v>0</v>
      </c>
      <c r="Z36" s="199">
        <f>L45</f>
        <v>0.37500000000000006</v>
      </c>
      <c r="AA36" s="158">
        <v>30</v>
      </c>
      <c r="AB36" s="159" t="s">
        <v>1</v>
      </c>
      <c r="AC36" s="199">
        <f>L48</f>
        <v>0.2708333333333333</v>
      </c>
      <c r="AD36" s="158">
        <v>30</v>
      </c>
      <c r="AE36" s="7" t="s">
        <v>34</v>
      </c>
      <c r="AF36" s="200"/>
      <c r="AG36" s="11">
        <v>30</v>
      </c>
      <c r="AH36" s="9" t="s">
        <v>2</v>
      </c>
      <c r="AI36" s="213">
        <f>AA46</f>
        <v>0.25</v>
      </c>
      <c r="AJ36" s="152">
        <v>30</v>
      </c>
    </row>
    <row r="37" spans="1:36" ht="15.75" customHeight="1" thickBot="1">
      <c r="A37" s="72"/>
      <c r="B37" s="73"/>
      <c r="C37" s="74"/>
      <c r="D37" s="135" t="s">
        <v>4</v>
      </c>
      <c r="E37" s="202"/>
      <c r="F37" s="136">
        <v>31</v>
      </c>
      <c r="G37" s="75"/>
      <c r="H37" s="205"/>
      <c r="I37" s="74"/>
      <c r="J37" s="76" t="s">
        <v>3</v>
      </c>
      <c r="K37" s="206"/>
      <c r="L37" s="77">
        <v>31</v>
      </c>
      <c r="M37" s="161" t="s">
        <v>0</v>
      </c>
      <c r="N37" s="208">
        <f>L45</f>
        <v>0.37500000000000006</v>
      </c>
      <c r="O37" s="162">
        <v>31</v>
      </c>
      <c r="P37" s="75"/>
      <c r="Q37" s="205"/>
      <c r="R37" s="74"/>
      <c r="S37" s="161" t="s">
        <v>1</v>
      </c>
      <c r="T37" s="208">
        <f>L48</f>
        <v>0.2708333333333333</v>
      </c>
      <c r="U37" s="162">
        <v>31</v>
      </c>
      <c r="V37" s="79"/>
      <c r="W37" s="205"/>
      <c r="X37" s="74"/>
      <c r="Y37" s="161" t="s">
        <v>2</v>
      </c>
      <c r="Z37" s="208">
        <f>L46</f>
        <v>0.20833333333333331</v>
      </c>
      <c r="AA37" s="162">
        <v>31</v>
      </c>
      <c r="AB37" s="75"/>
      <c r="AC37" s="205"/>
      <c r="AD37" s="74"/>
      <c r="AE37" s="80" t="s">
        <v>4</v>
      </c>
      <c r="AF37" s="215"/>
      <c r="AG37" s="81">
        <v>31</v>
      </c>
      <c r="AH37" s="78" t="s">
        <v>5</v>
      </c>
      <c r="AI37" s="217">
        <f>AA47</f>
        <v>0.25</v>
      </c>
      <c r="AJ37" s="153">
        <v>31</v>
      </c>
    </row>
    <row r="38" spans="1:36" s="66" customFormat="1" ht="20.25" customHeight="1" thickBot="1">
      <c r="A38" s="82"/>
      <c r="B38" s="198">
        <f>SUM(B7:B37)</f>
        <v>7.062499999999999</v>
      </c>
      <c r="C38" s="83"/>
      <c r="D38" s="84"/>
      <c r="E38" s="198">
        <f>SUM(E7:E37)</f>
        <v>6.270833333333335</v>
      </c>
      <c r="F38" s="83"/>
      <c r="G38" s="84"/>
      <c r="H38" s="198">
        <f>SUM(H7:H37)</f>
        <v>5.770833333333333</v>
      </c>
      <c r="I38" s="83"/>
      <c r="J38" s="85"/>
      <c r="K38" s="207">
        <f>SUM(K7:K37)</f>
        <v>5.312500000000002</v>
      </c>
      <c r="L38" s="86"/>
      <c r="M38" s="85"/>
      <c r="N38" s="207">
        <f>SUM(N7:N37)</f>
        <v>6.791666666666666</v>
      </c>
      <c r="O38" s="86"/>
      <c r="P38" s="85"/>
      <c r="Q38" s="207">
        <f>SUM(Q7:Q37)</f>
        <v>5.180555555555556</v>
      </c>
      <c r="R38" s="86"/>
      <c r="S38" s="85"/>
      <c r="T38" s="207">
        <f>SUM(T7:T37)</f>
        <v>7.291666666666666</v>
      </c>
      <c r="U38" s="86"/>
      <c r="V38" s="85"/>
      <c r="W38" s="207">
        <f>SUM(W7:W37)</f>
        <v>6.270833333333335</v>
      </c>
      <c r="X38" s="86"/>
      <c r="Y38" s="87"/>
      <c r="Z38" s="212">
        <f>SUM(Z7:Z37)</f>
        <v>5.770833333333333</v>
      </c>
      <c r="AA38" s="88"/>
      <c r="AB38" s="87"/>
      <c r="AC38" s="212">
        <f>SUM(AC7:AC37)</f>
        <v>7.062499999999999</v>
      </c>
      <c r="AD38" s="88"/>
      <c r="AE38" s="87"/>
      <c r="AF38" s="212">
        <f>SUM(AF7:AF37)</f>
        <v>2.888888888888889</v>
      </c>
      <c r="AG38" s="88"/>
      <c r="AH38" s="87"/>
      <c r="AI38" s="212">
        <f>SUM(AI7:AI37)</f>
        <v>1.2847222222222223</v>
      </c>
      <c r="AJ38" s="89"/>
    </row>
    <row r="39" spans="1:36" ht="15.75" customHeight="1">
      <c r="A39" s="240" t="s">
        <v>72</v>
      </c>
      <c r="B39" s="241"/>
      <c r="C39" s="241"/>
      <c r="D39" s="241"/>
      <c r="E39" s="241"/>
      <c r="F39" s="241"/>
      <c r="G39" s="244">
        <f>SUM(38:38)</f>
        <v>66.95833333333334</v>
      </c>
      <c r="H39" s="244"/>
      <c r="I39" s="245"/>
      <c r="J39" s="3"/>
      <c r="K39" s="3"/>
      <c r="L39" s="3"/>
      <c r="M39" s="17"/>
      <c r="N39" s="17"/>
      <c r="O39" s="17"/>
      <c r="P39" s="16"/>
      <c r="Q39" s="16"/>
      <c r="R39" s="16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3"/>
      <c r="AF39" s="3"/>
      <c r="AG39" s="3"/>
      <c r="AH39" s="3"/>
      <c r="AI39" s="3"/>
      <c r="AJ39" s="3"/>
    </row>
    <row r="40" spans="1:9" ht="15.75" thickBot="1">
      <c r="A40" s="242"/>
      <c r="B40" s="243"/>
      <c r="C40" s="243"/>
      <c r="D40" s="243"/>
      <c r="E40" s="243"/>
      <c r="F40" s="243"/>
      <c r="G40" s="246"/>
      <c r="H40" s="246"/>
      <c r="I40" s="247"/>
    </row>
    <row r="41" spans="1:36" ht="15.75" thickBot="1">
      <c r="A41" s="163" t="s">
        <v>7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5"/>
      <c r="O41" s="50"/>
      <c r="P41" s="137" t="s">
        <v>8</v>
      </c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9"/>
      <c r="AE41" s="183" t="s">
        <v>75</v>
      </c>
      <c r="AF41" s="184"/>
      <c r="AG41" s="184"/>
      <c r="AH41" s="184"/>
      <c r="AI41" s="184"/>
      <c r="AJ41" s="185"/>
    </row>
    <row r="42" spans="1:36" ht="15.75" thickBot="1">
      <c r="A42" s="166"/>
      <c r="B42" s="167" t="s">
        <v>9</v>
      </c>
      <c r="C42" s="167"/>
      <c r="D42" s="167"/>
      <c r="E42" s="167"/>
      <c r="F42" s="168" t="s">
        <v>10</v>
      </c>
      <c r="G42" s="168"/>
      <c r="H42" s="167" t="s">
        <v>11</v>
      </c>
      <c r="I42" s="167"/>
      <c r="J42" s="167"/>
      <c r="K42" s="167"/>
      <c r="L42" s="169" t="s">
        <v>12</v>
      </c>
      <c r="M42" s="169"/>
      <c r="N42" s="170"/>
      <c r="O42" s="49"/>
      <c r="P42" s="140"/>
      <c r="Q42" s="116" t="s">
        <v>9</v>
      </c>
      <c r="R42" s="116"/>
      <c r="S42" s="116"/>
      <c r="T42" s="116"/>
      <c r="U42" s="121" t="s">
        <v>10</v>
      </c>
      <c r="V42" s="121"/>
      <c r="W42" s="116" t="s">
        <v>11</v>
      </c>
      <c r="X42" s="116"/>
      <c r="Y42" s="116"/>
      <c r="Z42" s="116"/>
      <c r="AA42" s="141" t="s">
        <v>12</v>
      </c>
      <c r="AB42" s="141"/>
      <c r="AC42" s="142"/>
      <c r="AE42" s="90"/>
      <c r="AF42" s="117" t="s">
        <v>73</v>
      </c>
      <c r="AG42" s="117"/>
      <c r="AH42" s="117"/>
      <c r="AI42" s="117"/>
      <c r="AJ42" s="118"/>
    </row>
    <row r="43" spans="1:36" ht="15.75" thickBot="1">
      <c r="A43" s="166"/>
      <c r="B43" s="171" t="s">
        <v>13</v>
      </c>
      <c r="C43" s="172" t="s">
        <v>14</v>
      </c>
      <c r="D43" s="172"/>
      <c r="E43" s="173" t="s">
        <v>15</v>
      </c>
      <c r="F43" s="168"/>
      <c r="G43" s="168"/>
      <c r="H43" s="174" t="s">
        <v>13</v>
      </c>
      <c r="I43" s="172" t="s">
        <v>14</v>
      </c>
      <c r="J43" s="172"/>
      <c r="K43" s="248" t="s">
        <v>16</v>
      </c>
      <c r="L43" s="169"/>
      <c r="M43" s="169"/>
      <c r="N43" s="170"/>
      <c r="O43" s="51"/>
      <c r="P43" s="140"/>
      <c r="Q43" s="63" t="s">
        <v>13</v>
      </c>
      <c r="R43" s="120" t="s">
        <v>14</v>
      </c>
      <c r="S43" s="120"/>
      <c r="T43" s="64" t="s">
        <v>15</v>
      </c>
      <c r="U43" s="121"/>
      <c r="V43" s="121"/>
      <c r="W43" s="65" t="s">
        <v>13</v>
      </c>
      <c r="X43" s="120" t="s">
        <v>14</v>
      </c>
      <c r="Y43" s="120"/>
      <c r="Z43" s="249" t="s">
        <v>16</v>
      </c>
      <c r="AA43" s="141"/>
      <c r="AB43" s="141"/>
      <c r="AC43" s="142"/>
      <c r="AE43" s="91"/>
      <c r="AF43" s="117" t="s">
        <v>74</v>
      </c>
      <c r="AG43" s="117"/>
      <c r="AH43" s="117"/>
      <c r="AI43" s="117"/>
      <c r="AJ43" s="118"/>
    </row>
    <row r="44" spans="1:36" ht="15.75" thickBot="1">
      <c r="A44" s="175" t="s">
        <v>4</v>
      </c>
      <c r="B44" s="218">
        <v>0.3333333333333333</v>
      </c>
      <c r="C44" s="219">
        <v>0.5208333333333334</v>
      </c>
      <c r="D44" s="219"/>
      <c r="E44" s="220">
        <f>SUM(C44-B44)</f>
        <v>0.18750000000000006</v>
      </c>
      <c r="F44" s="168"/>
      <c r="G44" s="168"/>
      <c r="H44" s="221">
        <v>0.5208333333333334</v>
      </c>
      <c r="I44" s="219">
        <v>0.7083333333333334</v>
      </c>
      <c r="J44" s="219"/>
      <c r="K44" s="220">
        <f>SUM(I44-H44)</f>
        <v>0.1875</v>
      </c>
      <c r="L44" s="222">
        <f>SUM(K44+E44)</f>
        <v>0.37500000000000006</v>
      </c>
      <c r="M44" s="222"/>
      <c r="N44" s="223"/>
      <c r="O44" s="51"/>
      <c r="P44" s="143" t="s">
        <v>4</v>
      </c>
      <c r="Q44" s="228">
        <v>0.375</v>
      </c>
      <c r="R44" s="229">
        <v>0.5208333333333334</v>
      </c>
      <c r="S44" s="229"/>
      <c r="T44" s="230">
        <f>SUM(R44-Q44)</f>
        <v>0.14583333333333337</v>
      </c>
      <c r="U44" s="121"/>
      <c r="V44" s="121"/>
      <c r="W44" s="231">
        <v>0.5208333333333334</v>
      </c>
      <c r="X44" s="229">
        <v>0.6597222222222222</v>
      </c>
      <c r="Y44" s="229"/>
      <c r="Z44" s="230">
        <f>SUM(X44-W44)</f>
        <v>0.13888888888888884</v>
      </c>
      <c r="AA44" s="232">
        <f>SUM(Z44+T44)</f>
        <v>0.2847222222222222</v>
      </c>
      <c r="AB44" s="232"/>
      <c r="AC44" s="233"/>
      <c r="AE44" s="92"/>
      <c r="AF44" s="117" t="s">
        <v>6</v>
      </c>
      <c r="AG44" s="117"/>
      <c r="AH44" s="117"/>
      <c r="AI44" s="117"/>
      <c r="AJ44" s="118"/>
    </row>
    <row r="45" spans="1:36" ht="15.75" thickBot="1">
      <c r="A45" s="176" t="s">
        <v>0</v>
      </c>
      <c r="B45" s="218">
        <v>0.3333333333333333</v>
      </c>
      <c r="C45" s="219">
        <v>0.5208333333333334</v>
      </c>
      <c r="D45" s="219"/>
      <c r="E45" s="220">
        <f>SUM(C45-B45)</f>
        <v>0.18750000000000006</v>
      </c>
      <c r="F45" s="168"/>
      <c r="G45" s="168"/>
      <c r="H45" s="221">
        <v>0.5208333333333334</v>
      </c>
      <c r="I45" s="219">
        <v>0.7083333333333334</v>
      </c>
      <c r="J45" s="219"/>
      <c r="K45" s="220">
        <f>SUM(I45-H45)</f>
        <v>0.1875</v>
      </c>
      <c r="L45" s="222">
        <f>SUM(K45+E45)</f>
        <v>0.37500000000000006</v>
      </c>
      <c r="M45" s="222"/>
      <c r="N45" s="223"/>
      <c r="O45" s="51"/>
      <c r="P45" s="144" t="s">
        <v>0</v>
      </c>
      <c r="Q45" s="228">
        <v>0.375</v>
      </c>
      <c r="R45" s="229">
        <v>0.5208333333333334</v>
      </c>
      <c r="S45" s="229"/>
      <c r="T45" s="230">
        <f>SUM(R45-Q45)</f>
        <v>0.14583333333333337</v>
      </c>
      <c r="U45" s="121"/>
      <c r="V45" s="121"/>
      <c r="W45" s="231">
        <v>0.5208333333333334</v>
      </c>
      <c r="X45" s="229">
        <v>0.625</v>
      </c>
      <c r="Y45" s="229"/>
      <c r="Z45" s="230">
        <f>SUM(X45-W45)</f>
        <v>0.10416666666666663</v>
      </c>
      <c r="AA45" s="232">
        <f>SUM(Z45+T45)</f>
        <v>0.25</v>
      </c>
      <c r="AB45" s="232"/>
      <c r="AC45" s="233"/>
      <c r="AE45" s="98"/>
      <c r="AF45" s="117" t="s">
        <v>78</v>
      </c>
      <c r="AG45" s="117"/>
      <c r="AH45" s="117"/>
      <c r="AI45" s="117"/>
      <c r="AJ45" s="118"/>
    </row>
    <row r="46" spans="1:36" ht="15.75" thickBot="1">
      <c r="A46" s="177" t="s">
        <v>2</v>
      </c>
      <c r="B46" s="218">
        <v>0.3333333333333333</v>
      </c>
      <c r="C46" s="219">
        <v>0.5416666666666666</v>
      </c>
      <c r="D46" s="219"/>
      <c r="E46" s="220">
        <f>SUM(C46-B46)</f>
        <v>0.20833333333333331</v>
      </c>
      <c r="F46" s="168"/>
      <c r="G46" s="168"/>
      <c r="H46" s="221">
        <v>0</v>
      </c>
      <c r="I46" s="219">
        <v>0</v>
      </c>
      <c r="J46" s="219"/>
      <c r="K46" s="220">
        <f>SUM(I46-H46)</f>
        <v>0</v>
      </c>
      <c r="L46" s="222">
        <f>SUM(K46+E46)</f>
        <v>0.20833333333333331</v>
      </c>
      <c r="M46" s="222"/>
      <c r="N46" s="223"/>
      <c r="O46" s="51"/>
      <c r="P46" s="145" t="s">
        <v>2</v>
      </c>
      <c r="Q46" s="228">
        <v>0.375</v>
      </c>
      <c r="R46" s="229">
        <v>0.5208333333333334</v>
      </c>
      <c r="S46" s="229"/>
      <c r="T46" s="230">
        <f>SUM(R46-Q46)</f>
        <v>0.14583333333333337</v>
      </c>
      <c r="U46" s="121"/>
      <c r="V46" s="121"/>
      <c r="W46" s="231">
        <v>0.5208333333333334</v>
      </c>
      <c r="X46" s="229">
        <v>0.625</v>
      </c>
      <c r="Y46" s="229"/>
      <c r="Z46" s="230">
        <f>SUM(X46-W46)</f>
        <v>0.10416666666666663</v>
      </c>
      <c r="AA46" s="232">
        <f>SUM(Z46+T46)</f>
        <v>0.25</v>
      </c>
      <c r="AB46" s="232"/>
      <c r="AC46" s="233"/>
      <c r="AE46" s="189"/>
      <c r="AF46" s="190" t="s">
        <v>80</v>
      </c>
      <c r="AG46" s="190"/>
      <c r="AH46" s="190"/>
      <c r="AI46" s="190"/>
      <c r="AJ46" s="191"/>
    </row>
    <row r="47" spans="1:36" ht="15.75" thickBot="1">
      <c r="A47" s="177" t="s">
        <v>5</v>
      </c>
      <c r="B47" s="218">
        <v>0.3333333333333333</v>
      </c>
      <c r="C47" s="219">
        <v>0.5208333333333334</v>
      </c>
      <c r="D47" s="219"/>
      <c r="E47" s="220">
        <f>SUM(C47-B47)</f>
        <v>0.18750000000000006</v>
      </c>
      <c r="F47" s="168"/>
      <c r="G47" s="168"/>
      <c r="H47" s="221">
        <v>0.5208333333333334</v>
      </c>
      <c r="I47" s="219">
        <v>0.7083333333333334</v>
      </c>
      <c r="J47" s="219"/>
      <c r="K47" s="220">
        <f>SUM(I47-H47)</f>
        <v>0.1875</v>
      </c>
      <c r="L47" s="222">
        <f>SUM(K47+E47)</f>
        <v>0.37500000000000006</v>
      </c>
      <c r="M47" s="222"/>
      <c r="N47" s="223"/>
      <c r="O47" s="51"/>
      <c r="P47" s="145" t="s">
        <v>5</v>
      </c>
      <c r="Q47" s="228">
        <v>0.375</v>
      </c>
      <c r="R47" s="229">
        <v>0.5208333333333334</v>
      </c>
      <c r="S47" s="229"/>
      <c r="T47" s="230">
        <f>SUM(R47-Q47)</f>
        <v>0.14583333333333337</v>
      </c>
      <c r="U47" s="121"/>
      <c r="V47" s="121"/>
      <c r="W47" s="231">
        <v>0.5208333333333334</v>
      </c>
      <c r="X47" s="229">
        <v>0.625</v>
      </c>
      <c r="Y47" s="229"/>
      <c r="Z47" s="230">
        <f>SUM(X47-W47)</f>
        <v>0.10416666666666663</v>
      </c>
      <c r="AA47" s="232">
        <f>SUM(Z47+T47)</f>
        <v>0.25</v>
      </c>
      <c r="AB47" s="232"/>
      <c r="AC47" s="233"/>
      <c r="AE47" s="186" t="s">
        <v>76</v>
      </c>
      <c r="AF47" s="192" t="s">
        <v>81</v>
      </c>
      <c r="AG47" s="193"/>
      <c r="AH47" s="193"/>
      <c r="AI47" s="194">
        <v>38</v>
      </c>
      <c r="AJ47" s="195"/>
    </row>
    <row r="48" spans="1:36" ht="15.75" thickBot="1">
      <c r="A48" s="178" t="s">
        <v>1</v>
      </c>
      <c r="B48" s="218">
        <v>0.3333333333333333</v>
      </c>
      <c r="C48" s="219">
        <v>0.5208333333333334</v>
      </c>
      <c r="D48" s="219"/>
      <c r="E48" s="220">
        <f>SUM(C48-B48)</f>
        <v>0.18750000000000006</v>
      </c>
      <c r="F48" s="168"/>
      <c r="G48" s="168"/>
      <c r="H48" s="221">
        <v>0.5208333333333334</v>
      </c>
      <c r="I48" s="219">
        <v>0.6041666666666666</v>
      </c>
      <c r="J48" s="219"/>
      <c r="K48" s="220">
        <f>SUM(I48-H48)</f>
        <v>0.08333333333333326</v>
      </c>
      <c r="L48" s="222">
        <f>SUM(K48+E48)</f>
        <v>0.2708333333333333</v>
      </c>
      <c r="M48" s="222"/>
      <c r="N48" s="223"/>
      <c r="O48" s="51"/>
      <c r="P48" s="146" t="s">
        <v>1</v>
      </c>
      <c r="Q48" s="228">
        <v>0.375</v>
      </c>
      <c r="R48" s="229">
        <v>0.5208333333333334</v>
      </c>
      <c r="S48" s="229"/>
      <c r="T48" s="230">
        <f>SUM(R48-Q48)</f>
        <v>0.14583333333333337</v>
      </c>
      <c r="U48" s="121"/>
      <c r="V48" s="121"/>
      <c r="W48" s="231">
        <v>0.5208333333333334</v>
      </c>
      <c r="X48" s="229">
        <v>0.625</v>
      </c>
      <c r="Y48" s="229"/>
      <c r="Z48" s="230">
        <f>SUM(X48-W48)</f>
        <v>0.10416666666666663</v>
      </c>
      <c r="AA48" s="232">
        <f>SUM(Z48+T48)</f>
        <v>0.25</v>
      </c>
      <c r="AB48" s="232"/>
      <c r="AC48" s="233"/>
      <c r="AE48" s="187"/>
      <c r="AF48" s="154" t="s">
        <v>79</v>
      </c>
      <c r="AG48" s="95"/>
      <c r="AH48" s="95"/>
      <c r="AI48" s="155">
        <v>0.14583333333333334</v>
      </c>
      <c r="AJ48" s="156"/>
    </row>
    <row r="49" spans="1:36" ht="15.75" thickBot="1">
      <c r="A49" s="179" t="s">
        <v>17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224">
        <f>SUM(L44:N48)</f>
        <v>1.6041666666666667</v>
      </c>
      <c r="M49" s="224"/>
      <c r="N49" s="225"/>
      <c r="O49" s="51"/>
      <c r="P49" s="147" t="s">
        <v>17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234">
        <f>SUM(AA44:AC48)</f>
        <v>1.2847222222222223</v>
      </c>
      <c r="AB49" s="234"/>
      <c r="AC49" s="235"/>
      <c r="AE49" s="187"/>
      <c r="AF49" s="94" t="s">
        <v>79</v>
      </c>
      <c r="AG49" s="93"/>
      <c r="AH49" s="93"/>
      <c r="AI49" s="119"/>
      <c r="AJ49" s="151"/>
    </row>
    <row r="50" spans="1:36" ht="15.75" thickBo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226"/>
      <c r="M50" s="226"/>
      <c r="N50" s="227"/>
      <c r="O50" s="51"/>
      <c r="P50" s="149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236"/>
      <c r="AB50" s="236"/>
      <c r="AC50" s="237"/>
      <c r="AE50" s="188"/>
      <c r="AF50" s="196" t="s">
        <v>77</v>
      </c>
      <c r="AG50" s="197"/>
      <c r="AH50" s="197"/>
      <c r="AI50" s="238">
        <f>(36*AI48)+(2*AI49)</f>
        <v>5.25</v>
      </c>
      <c r="AJ50" s="239"/>
    </row>
  </sheetData>
  <sheetProtection formatCells="0" formatColumns="0" formatRows="0" insertColumns="0" insertRows="0" insertHyperlinks="0" deleteColumns="0" deleteRows="0" sort="0" autoFilter="0" pivotTables="0"/>
  <mergeCells count="79">
    <mergeCell ref="AI50:AJ50"/>
    <mergeCell ref="C48:D48"/>
    <mergeCell ref="I48:J48"/>
    <mergeCell ref="L48:N48"/>
    <mergeCell ref="R48:S48"/>
    <mergeCell ref="C47:D47"/>
    <mergeCell ref="I47:J47"/>
    <mergeCell ref="L47:N47"/>
    <mergeCell ref="X47:Y47"/>
    <mergeCell ref="C46:D46"/>
    <mergeCell ref="I46:J46"/>
    <mergeCell ref="L46:N46"/>
    <mergeCell ref="X46:Y46"/>
    <mergeCell ref="C45:D45"/>
    <mergeCell ref="I45:J45"/>
    <mergeCell ref="L45:N45"/>
    <mergeCell ref="X45:Y45"/>
    <mergeCell ref="AA47:AC47"/>
    <mergeCell ref="X48:Y48"/>
    <mergeCell ref="AA48:AC48"/>
    <mergeCell ref="C43:D43"/>
    <mergeCell ref="I43:J43"/>
    <mergeCell ref="X43:Y43"/>
    <mergeCell ref="C44:D44"/>
    <mergeCell ref="I44:J44"/>
    <mergeCell ref="L44:N44"/>
    <mergeCell ref="X44:Y44"/>
    <mergeCell ref="AA42:AC43"/>
    <mergeCell ref="AA44:AC44"/>
    <mergeCell ref="AA45:AC45"/>
    <mergeCell ref="AA46:AC46"/>
    <mergeCell ref="P42:P43"/>
    <mergeCell ref="A49:K50"/>
    <mergeCell ref="L49:N50"/>
    <mergeCell ref="P49:Z50"/>
    <mergeCell ref="Q42:T42"/>
    <mergeCell ref="U42:V48"/>
    <mergeCell ref="W42:Z42"/>
    <mergeCell ref="F42:G48"/>
    <mergeCell ref="H42:K42"/>
    <mergeCell ref="L42:N43"/>
    <mergeCell ref="AE41:AJ41"/>
    <mergeCell ref="AI47:AJ47"/>
    <mergeCell ref="A41:N41"/>
    <mergeCell ref="P41:AC41"/>
    <mergeCell ref="A42:A43"/>
    <mergeCell ref="B42:E42"/>
    <mergeCell ref="R46:S46"/>
    <mergeCell ref="AF43:AJ43"/>
    <mergeCell ref="AF42:AJ42"/>
    <mergeCell ref="AF44:AJ44"/>
    <mergeCell ref="R43:S43"/>
    <mergeCell ref="R45:S45"/>
    <mergeCell ref="R47:S47"/>
    <mergeCell ref="AA49:AC50"/>
    <mergeCell ref="AF45:AJ45"/>
    <mergeCell ref="AF46:AJ46"/>
    <mergeCell ref="R44:S44"/>
    <mergeCell ref="AI48:AJ48"/>
    <mergeCell ref="AI49:AJ49"/>
    <mergeCell ref="AE47:AE50"/>
    <mergeCell ref="A39:F40"/>
    <mergeCell ref="G39:I40"/>
    <mergeCell ref="AH6:AJ6"/>
    <mergeCell ref="P6:R6"/>
    <mergeCell ref="S6:U6"/>
    <mergeCell ref="V6:X6"/>
    <mergeCell ref="Y6:AA6"/>
    <mergeCell ref="J6:L6"/>
    <mergeCell ref="M6:O6"/>
    <mergeCell ref="AB6:AD6"/>
    <mergeCell ref="AE6:AG6"/>
    <mergeCell ref="A1:D1"/>
    <mergeCell ref="A6:C6"/>
    <mergeCell ref="D6:F6"/>
    <mergeCell ref="G6:I6"/>
    <mergeCell ref="A4:AJ5"/>
    <mergeCell ref="A3:D3"/>
    <mergeCell ref="A2:D2"/>
  </mergeCells>
  <printOptions horizontalCentered="1" verticalCentered="1"/>
  <pageMargins left="0.11811023622047245" right="0.11811023622047245" top="0" bottom="0" header="0" footer="0"/>
  <pageSetup horizontalDpi="600" verticalDpi="600" orientation="landscape" paperSize="8" scale="53" r:id="rId1"/>
  <headerFooter alignWithMargins="0">
    <oddFooter>&amp;R&amp;D</oddFooter>
  </headerFooter>
  <ignoredErrors>
    <ignoredError sqref="AF16:A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3"/>
  <sheetViews>
    <sheetView workbookViewId="0" topLeftCell="A26">
      <selection activeCell="D37" sqref="D37"/>
    </sheetView>
  </sheetViews>
  <sheetFormatPr defaultColWidth="11.421875" defaultRowHeight="15"/>
  <cols>
    <col min="1" max="1" width="31.28125" style="55" customWidth="1"/>
    <col min="2" max="2" width="27.8515625" style="0" customWidth="1"/>
    <col min="3" max="3" width="41.140625" style="0" customWidth="1"/>
    <col min="4" max="4" width="20.140625" style="0" customWidth="1"/>
    <col min="5" max="5" width="20.00390625" style="0" customWidth="1"/>
  </cols>
  <sheetData>
    <row r="1" spans="1:9" s="54" customFormat="1" ht="63.75" customHeight="1">
      <c r="A1" s="124" t="s">
        <v>69</v>
      </c>
      <c r="B1" s="124"/>
      <c r="C1" s="124"/>
      <c r="D1" s="57"/>
      <c r="E1" s="57"/>
      <c r="F1" s="57"/>
      <c r="G1" s="57"/>
      <c r="H1" s="57"/>
      <c r="I1" s="57"/>
    </row>
    <row r="2" spans="1:3" ht="22.5" customHeight="1">
      <c r="A2" s="56" t="s">
        <v>70</v>
      </c>
      <c r="B2" s="122" t="s">
        <v>68</v>
      </c>
      <c r="C2" s="123"/>
    </row>
    <row r="3" spans="1:9" s="54" customFormat="1" ht="19.5" customHeight="1">
      <c r="A3" s="58" t="s">
        <v>71</v>
      </c>
      <c r="B3" s="58"/>
      <c r="C3" s="58"/>
      <c r="D3" s="58"/>
      <c r="E3" s="58"/>
      <c r="F3" s="58"/>
      <c r="G3" s="58"/>
      <c r="H3" s="58"/>
      <c r="I3" s="58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</sheetData>
  <mergeCells count="2">
    <mergeCell ref="B2:C2"/>
    <mergeCell ref="A1:C1"/>
  </mergeCells>
  <hyperlinks>
    <hyperlink ref="B2" r:id="rId1" display="https://www.education.gouv.fr/bo/2002/special4/texte.htm"/>
  </hyperlinks>
  <printOptions/>
  <pageMargins left="0.16" right="0.22" top="0.27" bottom="0.18" header="0.32" footer="0.16"/>
  <pageSetup horizontalDpi="600" verticalDpi="600" orientation="portrait" paperSize="9" r:id="rId4"/>
  <legacyDrawing r:id="rId3"/>
  <oleObjects>
    <oleObject progId="Document" shapeId="1896919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workbookViewId="0" topLeftCell="A1">
      <selection activeCell="H6" sqref="H6"/>
    </sheetView>
  </sheetViews>
  <sheetFormatPr defaultColWidth="11.421875" defaultRowHeight="15"/>
  <cols>
    <col min="1" max="1" width="46.28125" style="0" customWidth="1"/>
    <col min="2" max="2" width="27.8515625" style="0" customWidth="1"/>
    <col min="3" max="3" width="38.7109375" style="0" customWidth="1"/>
    <col min="4" max="4" width="20.140625" style="0" customWidth="1"/>
    <col min="5" max="5" width="20.00390625" style="0" customWidth="1"/>
  </cols>
  <sheetData>
    <row r="1" spans="1:5" ht="33.75" thickBot="1">
      <c r="A1" s="129" t="s">
        <v>63</v>
      </c>
      <c r="B1" s="129"/>
      <c r="C1" s="129"/>
      <c r="D1" s="129"/>
      <c r="E1" s="129"/>
    </row>
    <row r="2" spans="1:5" ht="31.5" customHeight="1" thickBot="1">
      <c r="A2" s="130" t="s">
        <v>35</v>
      </c>
      <c r="B2" s="131"/>
      <c r="C2" s="132" t="s">
        <v>36</v>
      </c>
      <c r="D2" s="132"/>
      <c r="E2" s="133"/>
    </row>
    <row r="3" spans="1:5" ht="18.75">
      <c r="A3" s="19" t="s">
        <v>37</v>
      </c>
      <c r="B3" s="20"/>
      <c r="C3" s="21" t="s">
        <v>37</v>
      </c>
      <c r="D3" s="22"/>
      <c r="E3" s="23"/>
    </row>
    <row r="4" spans="1:5" ht="18.75">
      <c r="A4" s="24" t="s">
        <v>38</v>
      </c>
      <c r="B4" s="20"/>
      <c r="C4" s="25" t="s">
        <v>38</v>
      </c>
      <c r="D4" s="22"/>
      <c r="E4" s="23"/>
    </row>
    <row r="5" spans="1:5" ht="18.75">
      <c r="A5" s="99" t="s">
        <v>39</v>
      </c>
      <c r="B5" s="100"/>
      <c r="C5" s="101" t="s">
        <v>40</v>
      </c>
      <c r="D5" s="102"/>
      <c r="E5" s="103"/>
    </row>
    <row r="6" spans="1:5" ht="19.5" thickBot="1">
      <c r="A6" s="26" t="s">
        <v>41</v>
      </c>
      <c r="B6" s="20"/>
      <c r="C6" s="27" t="s">
        <v>41</v>
      </c>
      <c r="D6" s="22"/>
      <c r="E6" s="23"/>
    </row>
    <row r="7" spans="1:5" ht="19.5" thickTop="1">
      <c r="A7" s="19" t="s">
        <v>42</v>
      </c>
      <c r="B7" s="20"/>
      <c r="C7" s="21" t="s">
        <v>43</v>
      </c>
      <c r="D7" s="22"/>
      <c r="E7" s="23"/>
    </row>
    <row r="8" spans="1:5" ht="15">
      <c r="A8" s="28"/>
      <c r="B8" s="20"/>
      <c r="C8" s="29"/>
      <c r="D8" s="22"/>
      <c r="E8" s="23"/>
    </row>
    <row r="9" spans="1:5" ht="15">
      <c r="A9" s="28"/>
      <c r="B9" s="20"/>
      <c r="C9" s="29"/>
      <c r="D9" s="22"/>
      <c r="E9" s="23"/>
    </row>
    <row r="10" spans="1:5" ht="15.75">
      <c r="A10" s="30" t="s">
        <v>44</v>
      </c>
      <c r="B10" s="47" t="s">
        <v>45</v>
      </c>
      <c r="C10" s="31" t="s">
        <v>44</v>
      </c>
      <c r="D10" s="45" t="s">
        <v>46</v>
      </c>
      <c r="E10" s="23"/>
    </row>
    <row r="11" spans="1:5" ht="15.75">
      <c r="A11" s="30" t="s">
        <v>47</v>
      </c>
      <c r="B11" s="47" t="s">
        <v>48</v>
      </c>
      <c r="C11" s="31" t="s">
        <v>47</v>
      </c>
      <c r="D11" s="45" t="s">
        <v>48</v>
      </c>
      <c r="E11" s="23"/>
    </row>
    <row r="12" spans="1:5" ht="16.5" thickBot="1">
      <c r="A12" s="32" t="s">
        <v>49</v>
      </c>
      <c r="B12" s="48" t="s">
        <v>50</v>
      </c>
      <c r="C12" s="34" t="s">
        <v>49</v>
      </c>
      <c r="D12" s="46" t="s">
        <v>51</v>
      </c>
      <c r="E12" s="23"/>
    </row>
    <row r="13" spans="1:5" ht="16.5" thickTop="1">
      <c r="A13" s="30" t="s">
        <v>52</v>
      </c>
      <c r="B13" s="47" t="s">
        <v>48</v>
      </c>
      <c r="C13" s="31" t="s">
        <v>52</v>
      </c>
      <c r="D13" s="45" t="s">
        <v>48</v>
      </c>
      <c r="E13" s="23"/>
    </row>
    <row r="14" spans="1:5" ht="15.75">
      <c r="A14" s="30" t="s">
        <v>53</v>
      </c>
      <c r="B14" s="47" t="s">
        <v>54</v>
      </c>
      <c r="C14" s="31" t="s">
        <v>53</v>
      </c>
      <c r="D14" s="45" t="s">
        <v>54</v>
      </c>
      <c r="E14" s="23"/>
    </row>
    <row r="15" spans="1:5" ht="16.5" thickBot="1">
      <c r="A15" s="35"/>
      <c r="B15" s="33"/>
      <c r="C15" s="36"/>
      <c r="D15" s="37"/>
      <c r="E15" s="23"/>
    </row>
    <row r="16" spans="1:5" ht="20.25" thickBot="1" thickTop="1">
      <c r="A16" s="38" t="s">
        <v>55</v>
      </c>
      <c r="B16" s="39" t="s">
        <v>56</v>
      </c>
      <c r="C16" s="40" t="s">
        <v>55</v>
      </c>
      <c r="D16" s="41" t="s">
        <v>57</v>
      </c>
      <c r="E16" s="42"/>
    </row>
    <row r="17" spans="1:5" ht="15">
      <c r="A17" s="134" t="s">
        <v>58</v>
      </c>
      <c r="B17" s="134"/>
      <c r="C17" s="134"/>
      <c r="D17" s="134"/>
      <c r="E17" s="134"/>
    </row>
    <row r="18" spans="1:5" ht="30" customHeight="1">
      <c r="A18" s="126" t="s">
        <v>67</v>
      </c>
      <c r="B18" s="126"/>
      <c r="C18" s="126"/>
      <c r="D18" s="126"/>
      <c r="E18" s="126"/>
    </row>
    <row r="19" spans="1:5" ht="15">
      <c r="A19" s="126"/>
      <c r="B19" s="126"/>
      <c r="C19" s="126"/>
      <c r="D19" s="126"/>
      <c r="E19" s="126"/>
    </row>
    <row r="20" spans="1:5" ht="15">
      <c r="A20" s="126"/>
      <c r="B20" s="126"/>
      <c r="C20" s="126"/>
      <c r="D20" s="126"/>
      <c r="E20" s="126"/>
    </row>
    <row r="21" spans="1:5" ht="15">
      <c r="A21" s="126"/>
      <c r="B21" s="126"/>
      <c r="C21" s="126"/>
      <c r="D21" s="126"/>
      <c r="E21" s="126"/>
    </row>
    <row r="22" spans="1:5" ht="21">
      <c r="A22" s="43" t="s">
        <v>59</v>
      </c>
      <c r="B22" s="127" t="s">
        <v>60</v>
      </c>
      <c r="C22" s="128"/>
      <c r="D22" s="44"/>
      <c r="E22" s="44"/>
    </row>
    <row r="23" spans="1:5" ht="21">
      <c r="A23" s="43" t="s">
        <v>61</v>
      </c>
      <c r="B23" s="127" t="s">
        <v>66</v>
      </c>
      <c r="C23" s="128"/>
      <c r="D23" s="20"/>
      <c r="E23" s="20"/>
    </row>
    <row r="24" spans="1:5" ht="38.25" customHeight="1">
      <c r="A24" s="43" t="s">
        <v>62</v>
      </c>
      <c r="B24" s="127" t="s">
        <v>65</v>
      </c>
      <c r="C24" s="128"/>
      <c r="D24" s="20"/>
      <c r="E24" s="20"/>
    </row>
    <row r="25" spans="1:5" ht="15">
      <c r="A25" s="20"/>
      <c r="B25" s="20"/>
      <c r="C25" s="20"/>
      <c r="D25" s="20"/>
      <c r="E25" s="20"/>
    </row>
    <row r="26" spans="1:5" ht="37.5" customHeight="1">
      <c r="A26" s="125"/>
      <c r="B26" s="125"/>
      <c r="C26" s="125"/>
      <c r="D26" s="125"/>
      <c r="E26" s="125"/>
    </row>
  </sheetData>
  <mergeCells count="9">
    <mergeCell ref="A1:E1"/>
    <mergeCell ref="A2:B2"/>
    <mergeCell ref="C2:E2"/>
    <mergeCell ref="A17:E17"/>
    <mergeCell ref="A26:E26"/>
    <mergeCell ref="A18:E21"/>
    <mergeCell ref="B22:C22"/>
    <mergeCell ref="B23:C23"/>
    <mergeCell ref="B24:C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1"/>
  <sheetViews>
    <sheetView workbookViewId="0" topLeftCell="A6">
      <selection activeCell="A1" sqref="A1"/>
    </sheetView>
  </sheetViews>
  <sheetFormatPr defaultColWidth="11.421875" defaultRowHeight="1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Acrobat Document" shapeId="4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PETEY Karine</dc:creator>
  <cp:keywords/>
  <dc:description/>
  <cp:lastModifiedBy>33698129730</cp:lastModifiedBy>
  <cp:lastPrinted>2022-10-01T21:55:31Z</cp:lastPrinted>
  <dcterms:created xsi:type="dcterms:W3CDTF">2016-03-29T16:50:35Z</dcterms:created>
  <dcterms:modified xsi:type="dcterms:W3CDTF">2022-10-03T11:12:08Z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